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5940" windowHeight="2940" tabRatio="763" activeTab="12"/>
  </bookViews>
  <sheets>
    <sheet name="封面" sheetId="92" r:id="rId1"/>
    <sheet name="1" sheetId="93" r:id="rId2"/>
    <sheet name="1-1" sheetId="94" r:id="rId3"/>
    <sheet name="1-2" sheetId="95" r:id="rId4"/>
    <sheet name="2" sheetId="96" r:id="rId5"/>
    <sheet name="2-1" sheetId="97" r:id="rId6"/>
    <sheet name="3" sheetId="98" r:id="rId7"/>
    <sheet name="3-1" sheetId="99" r:id="rId8"/>
    <sheet name="3-2" sheetId="100" r:id="rId9"/>
    <sheet name="3-3" sheetId="101" r:id="rId10"/>
    <sheet name="4" sheetId="102" r:id="rId11"/>
    <sheet name="4-1" sheetId="103" r:id="rId12"/>
    <sheet name="5" sheetId="104" r:id="rId13"/>
  </sheets>
  <definedNames>
    <definedName name="MAILMERGEMODE">"OneWorksheet"</definedName>
    <definedName name="_xlnm.Print_Area" localSheetId="8">'3-2'!$A$1:$F$15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04"/>
  <c r="F15"/>
  <c r="F14"/>
  <c r="F13"/>
  <c r="F12"/>
  <c r="F11"/>
  <c r="F10"/>
  <c r="F9"/>
  <c r="F8"/>
  <c r="F7"/>
  <c r="E16" i="103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F16" i="102"/>
  <c r="F15"/>
  <c r="F14"/>
  <c r="F13"/>
  <c r="F12"/>
  <c r="F11"/>
  <c r="F10"/>
  <c r="F9"/>
  <c r="F8"/>
  <c r="F7"/>
  <c r="E7" i="101"/>
  <c r="C7"/>
  <c r="E25" i="99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4" i="98"/>
  <c r="E23"/>
  <c r="E22"/>
  <c r="E21"/>
  <c r="E20"/>
  <c r="E19"/>
  <c r="E18"/>
  <c r="E17"/>
  <c r="E16"/>
  <c r="E15"/>
  <c r="E14"/>
  <c r="E13"/>
  <c r="E12"/>
  <c r="E11"/>
  <c r="E10"/>
  <c r="E9"/>
  <c r="E8"/>
  <c r="E7"/>
  <c r="AM12" i="97"/>
  <c r="AJ12"/>
  <c r="AG12"/>
  <c r="AD12"/>
  <c r="AA12"/>
  <c r="Z12"/>
  <c r="W12"/>
  <c r="T12"/>
  <c r="Q12"/>
  <c r="P12"/>
  <c r="M12"/>
  <c r="J12"/>
  <c r="G12"/>
  <c r="F12"/>
  <c r="E12" s="1"/>
  <c r="AM11"/>
  <c r="AJ11"/>
  <c r="AG11"/>
  <c r="AD11"/>
  <c r="AA11"/>
  <c r="Z11"/>
  <c r="W11"/>
  <c r="T11"/>
  <c r="Q11"/>
  <c r="P11"/>
  <c r="M11"/>
  <c r="J11"/>
  <c r="G11"/>
  <c r="F11"/>
  <c r="E11"/>
  <c r="AM10"/>
  <c r="AJ10"/>
  <c r="AG10"/>
  <c r="AD10"/>
  <c r="AA10"/>
  <c r="Z10"/>
  <c r="W10"/>
  <c r="T10"/>
  <c r="Q10"/>
  <c r="P10"/>
  <c r="M10"/>
  <c r="J10"/>
  <c r="G10"/>
  <c r="F10"/>
  <c r="E10"/>
  <c r="AM9"/>
  <c r="AJ9"/>
  <c r="AG9"/>
  <c r="AD9"/>
  <c r="AA9"/>
  <c r="Z9"/>
  <c r="W9"/>
  <c r="T9"/>
  <c r="Q9"/>
  <c r="P9"/>
  <c r="M9"/>
  <c r="J9"/>
  <c r="G9"/>
  <c r="F9"/>
  <c r="E9" s="1"/>
  <c r="AM8"/>
  <c r="AJ8"/>
  <c r="AG8"/>
  <c r="AD8"/>
  <c r="AA8"/>
  <c r="Z8"/>
  <c r="W8"/>
  <c r="T8"/>
  <c r="Q8"/>
  <c r="P8"/>
  <c r="M8"/>
  <c r="J8"/>
  <c r="G8"/>
  <c r="F8"/>
  <c r="E8" s="1"/>
  <c r="AM7"/>
  <c r="AJ7"/>
  <c r="AG7"/>
  <c r="AD7"/>
  <c r="AA7"/>
  <c r="Z7"/>
  <c r="W7"/>
  <c r="T7"/>
  <c r="Q7"/>
  <c r="P7"/>
  <c r="M7"/>
  <c r="J7"/>
  <c r="G7"/>
  <c r="F7"/>
  <c r="E7"/>
  <c r="D36" i="9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10"/>
  <c r="D9"/>
  <c r="D8"/>
  <c r="D7"/>
  <c r="H6"/>
  <c r="H38"/>
  <c r="H40"/>
  <c r="G6"/>
  <c r="G38"/>
  <c r="G40" s="1"/>
  <c r="F6"/>
  <c r="F38"/>
  <c r="F40"/>
  <c r="E6"/>
  <c r="E38"/>
  <c r="E40"/>
  <c r="D38"/>
  <c r="D40" s="1"/>
  <c r="D6"/>
  <c r="B6"/>
  <c r="B40"/>
  <c r="F15" i="95"/>
  <c r="F14"/>
  <c r="F13"/>
  <c r="F12"/>
  <c r="F11"/>
  <c r="F10"/>
  <c r="F9"/>
  <c r="F8"/>
  <c r="F7"/>
  <c r="N15" i="94"/>
  <c r="N14"/>
  <c r="N13"/>
  <c r="N12"/>
  <c r="N11"/>
  <c r="N10"/>
  <c r="N9"/>
  <c r="N8"/>
  <c r="N7"/>
  <c r="D37" i="93"/>
  <c r="D42"/>
  <c r="B37"/>
  <c r="B42"/>
</calcChain>
</file>

<file path=xl/sharedStrings.xml><?xml version="1.0" encoding="utf-8"?>
<sst xmlns="http://schemas.openxmlformats.org/spreadsheetml/2006/main" count="951" uniqueCount="349">
  <si>
    <t>四川省退役军人数据管理中心</t>
  </si>
  <si>
    <t>2021年部门预算</t>
  </si>
  <si>
    <t>报送日期：2021年3月27日</t>
    <phoneticPr fontId="30" type="noConversion"/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</si>
  <si>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</si>
  <si>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</si>
  <si>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</si>
  <si>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</si>
  <si>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</si>
  <si>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</si>
  <si>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</si>
  <si>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</si>
  <si>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</si>
  <si>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</si>
  <si>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</si>
  <si>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</si>
  <si>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</si>
  <si>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</si>
  <si>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</si>
  <si>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</si>
  <si>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</si>
  <si>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</si>
  <si>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</si>
  <si>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</si>
  <si>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</si>
  <si>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</si>
  <si>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</si>
  <si>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</si>
  <si>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</si>
  <si>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</si>
  <si>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</si>
  <si>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</si>
  <si>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</si>
  <si>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</si>
  <si>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</si>
  <si>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</si>
  <si>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</si>
  <si>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</si>
  <si>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</si>
  <si>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</si>
  <si>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</si>
  <si>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</si>
  <si>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</si>
  <si>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</si>
  <si>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</si>
  <si>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</si>
  <si>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</si>
  <si>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</si>
  <si>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</si>
  <si>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</si>
  <si>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</si>
  <si>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</si>
  <si>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</si>
  <si>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</si>
  <si>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</si>
  <si>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</si>
  <si>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</si>
  <si>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</si>
  <si>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</si>
  <si>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</si>
  <si>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</si>
  <si>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</si>
  <si>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</si>
  <si>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</si>
  <si>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</si>
  <si>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</si>
  <si>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</si>
  <si>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</si>
  <si>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</si>
  <si>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</si>
  <si>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</si>
  <si>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</si>
  <si>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</si>
  <si>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</si>
  <si>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</si>
  <si>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</si>
  <si>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</si>
  <si>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</si>
  <si>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</si>
  <si>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</si>
  <si>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</si>
  <si>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</si>
  <si>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</si>
  <si>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</si>
  <si>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</si>
  <si>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</si>
  <si>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311907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</si>
  <si>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</si>
  <si>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</si>
  <si>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</si>
  <si>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</si>
  <si>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</si>
  <si>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</si>
  <si>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28</t>
  </si>
  <si>
    <t>50</t>
  </si>
  <si>
    <t>事业运行</t>
  </si>
  <si>
    <t>99</t>
  </si>
  <si>
    <t>其他退役军人事务管理支出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</si>
  <si>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</si>
  <si>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</si>
  <si>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</si>
  <si>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</si>
  <si>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</si>
  <si>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</si>
  <si>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</si>
  <si>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</si>
  <si>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</si>
  <si>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</si>
  <si>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</si>
  <si>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</si>
  <si>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</si>
  <si>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</si>
  <si>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</si>
  <si>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</si>
  <si>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</si>
  <si>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</si>
  <si>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</si>
  <si>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</si>
  <si>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</si>
  <si>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</si>
  <si>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</si>
  <si>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</si>
  <si>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</si>
  <si>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</si>
  <si>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</si>
  <si>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</si>
  <si>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</si>
  <si>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</si>
  <si>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</si>
  <si>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</si>
  <si>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</si>
  <si>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</si>
  <si>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</si>
  <si>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</si>
  <si>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</si>
  <si>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</si>
  <si>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</si>
  <si>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</si>
  <si>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</si>
  <si>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</si>
  <si>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</si>
  <si>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</si>
  <si>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</si>
  <si>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</si>
  <si>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</si>
  <si>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</si>
  <si>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</si>
  <si>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</si>
  <si>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</si>
  <si>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</si>
  <si>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</si>
  <si>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</si>
  <si>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</si>
  <si>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</si>
  <si>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</si>
  <si>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</si>
  <si>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</si>
  <si>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</si>
  <si>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</si>
  <si>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</si>
  <si>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</si>
  <si>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</si>
  <si>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</si>
  <si>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</si>
  <si>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</si>
  <si>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</si>
  <si>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</si>
  <si>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</si>
  <si>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</si>
  <si>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</si>
  <si>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</si>
  <si>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</si>
  <si>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</si>
  <si>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</si>
  <si>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</si>
  <si>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</si>
  <si>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</si>
  <si>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</si>
  <si>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</si>
  <si>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</si>
  <si>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</si>
  <si>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</si>
  <si>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</si>
  <si>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</si>
  <si>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</si>
  <si>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</si>
  <si>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</si>
  <si>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</si>
  <si>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</si>
  <si>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</si>
  <si>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</si>
  <si>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</si>
  <si>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</si>
  <si>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</si>
  <si>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</si>
  <si>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</si>
  <si>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</si>
  <si>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</si>
  <si>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</si>
  <si>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</si>
  <si>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</si>
  <si>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</si>
  <si>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</si>
  <si>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</si>
  <si>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</si>
  <si>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</si>
  <si>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</si>
  <si>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</si>
  <si>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</si>
  <si>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</si>
  <si>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</si>
  <si>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</si>
  <si>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</si>
  <si>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</si>
  <si>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</si>
  <si>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</si>
  <si>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</si>
  <si>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</si>
  <si>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</si>
  <si>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</si>
  <si>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</si>
  <si>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</si>
  <si>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</si>
  <si>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</si>
  <si>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</si>
  <si>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</si>
  <si>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</si>
  <si>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</si>
  <si>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</si>
  <si>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</si>
  <si>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</si>
  <si>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</si>
  <si>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</si>
  <si>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</si>
  <si>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</si>
  <si>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</si>
  <si>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</si>
  <si>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</si>
  <si>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</si>
  <si>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</si>
  <si>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</si>
  <si>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</si>
  <si>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</si>
  <si>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</si>
  <si>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</si>
  <si>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</si>
  <si>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</si>
  <si>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</si>
  <si>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</si>
  <si>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</si>
  <si>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</si>
  <si>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</si>
  <si>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</si>
  <si>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</si>
  <si>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</si>
  <si>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</si>
  <si>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</si>
  <si>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</si>
  <si>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</si>
  <si>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</si>
  <si>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</si>
  <si>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</si>
  <si>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</si>
  <si>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</si>
  <si>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</si>
  <si>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</si>
  <si>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</si>
  <si>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</si>
  <si>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</si>
  <si>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</si>
  <si>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</si>
  <si>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</si>
  <si>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</si>
  <si>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</si>
  <si>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</si>
  <si>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</si>
  <si>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</si>
  <si>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退役军人管理事务</t>
  </si>
  <si>
    <t xml:space="preserve">    事业运行</t>
  </si>
  <si>
    <t xml:space="preserve">    其他退役军人事务管理支出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</si>
  <si>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</si>
  <si>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</si>
  <si>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</si>
  <si>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</si>
  <si>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</si>
  <si>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</si>
  <si>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</si>
  <si>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</si>
  <si>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</si>
  <si>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</si>
  <si>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</si>
  <si>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</si>
  <si>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</si>
  <si>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</si>
  <si>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</si>
  <si>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</si>
  <si>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</si>
  <si>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</si>
  <si>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</si>
  <si>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</si>
  <si>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</si>
  <si>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</si>
  <si>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</si>
  <si>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</si>
  <si>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</si>
  <si>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</si>
  <si>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</si>
  <si>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</si>
  <si>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</si>
  <si>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</si>
  <si>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</si>
  <si>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</si>
  <si>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</si>
  <si>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</si>
  <si>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</si>
  <si>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</si>
  <si>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</si>
  <si>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</si>
  <si>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</si>
  <si>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</si>
  <si>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</si>
  <si>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</si>
  <si>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</si>
  <si>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</si>
  <si>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等保测评及咨询服务费</t>
  </si>
  <si>
    <t xml:space="preserve">  公务用车购置费</t>
  </si>
  <si>
    <t xml:space="preserve">  核心区域远程监控及运维服务费</t>
  </si>
  <si>
    <t xml:space="preserve">  劳务费</t>
  </si>
  <si>
    <t xml:space="preserve">  设备购置经费</t>
  </si>
  <si>
    <t xml:space="preserve">  视频管理终端并发授权升级费</t>
  </si>
  <si>
    <t xml:space="preserve">  信息化建设及运行维护费</t>
  </si>
  <si>
    <t xml:space="preserve">  印刷费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</si>
  <si>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</si>
  <si>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</si>
  <si>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</si>
  <si>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</si>
  <si>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</si>
  <si>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</si>
  <si>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</si>
  <si>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</si>
  <si>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</si>
  <si>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</si>
  <si>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</si>
  <si>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</si>
  <si>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</si>
  <si>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</si>
  <si>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</si>
  <si>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</si>
  <si>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四川省退役军人数据管理中心</t>
    <phoneticPr fontId="30" type="noConversion"/>
  </si>
  <si>
    <t>此表无数据</t>
    <phoneticPr fontId="30" type="noConversion"/>
  </si>
</sst>
</file>

<file path=xl/styles.xml><?xml version="1.0" encoding="utf-8"?>
<styleSheet xmlns="http://schemas.openxmlformats.org/spreadsheetml/2006/main">
  <numFmts count="3">
    <numFmt numFmtId="176" formatCode="#,##0.0000"/>
    <numFmt numFmtId="177" formatCode="###0.00"/>
    <numFmt numFmtId="178" formatCode="&quot;\&quot;#,##0.00_);\(&quot;\&quot;#,##0.00\)"/>
  </numFmts>
  <fonts count="31"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sz val="11"/>
      <color indexed="9"/>
      <name val="Calibri"/>
    </font>
    <font>
      <sz val="11"/>
      <color indexed="16"/>
      <name val="Calibri"/>
    </font>
    <font>
      <b/>
      <sz val="11"/>
      <color indexed="53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sz val="11"/>
      <color indexed="62"/>
      <name val="Calibri"/>
    </font>
    <font>
      <sz val="11"/>
      <color indexed="53"/>
      <name val="Calibri"/>
    </font>
    <font>
      <sz val="11"/>
      <color indexed="60"/>
      <name val="Calibri"/>
    </font>
    <font>
      <b/>
      <sz val="11"/>
      <color indexed="63"/>
      <name val="Calibri"/>
    </font>
    <font>
      <b/>
      <sz val="18"/>
      <color indexed="62"/>
      <name val="Cambria"/>
      <family val="1"/>
    </font>
    <font>
      <b/>
      <sz val="11"/>
      <color indexed="8"/>
      <name val="Calibri"/>
    </font>
    <font>
      <sz val="11"/>
      <color indexed="10"/>
      <name val="Calibri"/>
    </font>
    <font>
      <sz val="9"/>
      <color indexed="8"/>
      <name val="宋体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83">
    <xf numFmtId="1" fontId="0" fillId="2" borderId="1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6" borderId="1" applyNumberFormat="0" applyBorder="0" applyAlignment="0" applyProtection="0"/>
    <xf numFmtId="0" fontId="11" fillId="6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8" borderId="1" applyNumberFormat="0" applyBorder="0" applyAlignment="0" applyProtection="0"/>
    <xf numFmtId="0" fontId="11" fillId="9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10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9" borderId="1" applyNumberFormat="0" applyBorder="0" applyAlignment="0" applyProtection="0"/>
    <xf numFmtId="0" fontId="12" fillId="9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2" borderId="1" applyNumberFormat="0" applyBorder="0" applyAlignment="0" applyProtection="0"/>
    <xf numFmtId="0" fontId="12" fillId="12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4" borderId="1" applyNumberFormat="0" applyBorder="0" applyAlignment="0" applyProtection="0"/>
    <xf numFmtId="0" fontId="12" fillId="14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3" fillId="16" borderId="1" applyNumberFormat="0" applyBorder="0" applyAlignment="0" applyProtection="0"/>
    <xf numFmtId="0" fontId="13" fillId="16" borderId="1" applyNumberFormat="0" applyBorder="0" applyAlignment="0" applyProtection="0"/>
    <xf numFmtId="0" fontId="14" fillId="3" borderId="24" applyNumberFormat="0" applyAlignment="0" applyProtection="0"/>
    <xf numFmtId="0" fontId="14" fillId="3" borderId="24" applyNumberFormat="0" applyAlignment="0" applyProtection="0"/>
    <xf numFmtId="0" fontId="15" fillId="17" borderId="25" applyNumberFormat="0" applyAlignment="0" applyProtection="0"/>
    <xf numFmtId="0" fontId="15" fillId="17" borderId="25" applyNumberFormat="0" applyAlignment="0" applyProtection="0"/>
    <xf numFmtId="0" fontId="16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7" fillId="18" borderId="1" applyNumberFormat="0" applyBorder="0" applyAlignment="0" applyProtection="0"/>
    <xf numFmtId="0" fontId="17" fillId="18" borderId="1" applyNumberFormat="0" applyBorder="0" applyAlignment="0" applyProtection="0"/>
    <xf numFmtId="0" fontId="18" fillId="2" borderId="26" applyNumberFormat="0" applyFill="0" applyAlignment="0" applyProtection="0"/>
    <xf numFmtId="0" fontId="18" fillId="2" borderId="26" applyNumberFormat="0" applyFill="0" applyAlignment="0" applyProtection="0"/>
    <xf numFmtId="0" fontId="19" fillId="2" borderId="27" applyNumberFormat="0" applyFill="0" applyAlignment="0" applyProtection="0"/>
    <xf numFmtId="0" fontId="19" fillId="2" borderId="27" applyNumberFormat="0" applyFill="0" applyAlignment="0" applyProtection="0"/>
    <xf numFmtId="0" fontId="20" fillId="2" borderId="28" applyNumberFormat="0" applyFill="0" applyAlignment="0" applyProtection="0"/>
    <xf numFmtId="0" fontId="20" fillId="2" borderId="28" applyNumberFormat="0" applyFill="0" applyAlignment="0" applyProtection="0"/>
    <xf numFmtId="0" fontId="20" fillId="2" borderId="1" applyNumberFormat="0" applyFill="0" applyBorder="0" applyAlignment="0" applyProtection="0"/>
    <xf numFmtId="0" fontId="20" fillId="2" borderId="1" applyNumberFormat="0" applyFill="0" applyBorder="0" applyAlignment="0" applyProtection="0"/>
    <xf numFmtId="0" fontId="21" fillId="9" borderId="24" applyNumberFormat="0" applyAlignment="0" applyProtection="0"/>
    <xf numFmtId="0" fontId="21" fillId="9" borderId="24" applyNumberFormat="0" applyAlignment="0" applyProtection="0"/>
    <xf numFmtId="0" fontId="22" fillId="2" borderId="29" applyNumberFormat="0" applyFill="0" applyAlignment="0" applyProtection="0"/>
    <xf numFmtId="0" fontId="22" fillId="2" borderId="29" applyNumberFormat="0" applyFill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8" fillId="5" borderId="30" applyNumberFormat="0" applyFont="0" applyAlignment="0" applyProtection="0"/>
    <xf numFmtId="0" fontId="28" fillId="5" borderId="30" applyNumberFormat="0" applyFont="0" applyAlignment="0" applyProtection="0"/>
    <xf numFmtId="0" fontId="24" fillId="3" borderId="31" applyNumberFormat="0" applyAlignment="0" applyProtection="0"/>
    <xf numFmtId="0" fontId="24" fillId="3" borderId="31" applyNumberFormat="0" applyAlignment="0" applyProtection="0"/>
    <xf numFmtId="0" fontId="25" fillId="2" borderId="1" applyNumberFormat="0" applyFill="0" applyBorder="0" applyAlignment="0" applyProtection="0"/>
    <xf numFmtId="0" fontId="25" fillId="2" borderId="1" applyNumberFormat="0" applyFill="0" applyBorder="0" applyAlignment="0" applyProtection="0"/>
    <xf numFmtId="0" fontId="26" fillId="2" borderId="32" applyNumberFormat="0" applyFill="0" applyAlignment="0" applyProtection="0"/>
    <xf numFmtId="0" fontId="26" fillId="2" borderId="32" applyNumberFormat="0" applyFill="0" applyAlignment="0" applyProtection="0"/>
    <xf numFmtId="0" fontId="27" fillId="2" borderId="1" applyNumberFormat="0" applyFill="0" applyBorder="0" applyAlignment="0" applyProtection="0"/>
    <xf numFmtId="0" fontId="27" fillId="2" borderId="1" applyNumberFormat="0" applyFill="0" applyBorder="0" applyAlignment="0" applyProtection="0"/>
  </cellStyleXfs>
  <cellXfs count="165">
    <xf numFmtId="1" fontId="0" fillId="2" borderId="1" xfId="0" applyNumberFormat="1" applyFont="1" applyFill="1"/>
    <xf numFmtId="1" fontId="1" fillId="2" borderId="1" xfId="0" applyNumberFormat="1" applyFont="1" applyFill="1"/>
    <xf numFmtId="176" fontId="2" fillId="2" borderId="1" xfId="0" applyNumberFormat="1" applyFont="1" applyFill="1" applyAlignment="1" applyProtection="1">
      <alignment horizontal="center" vertical="top"/>
    </xf>
    <xf numFmtId="1" fontId="3" fillId="2" borderId="1" xfId="0" applyNumberFormat="1" applyFont="1" applyFill="1" applyAlignment="1">
      <alignment horizontal="center"/>
    </xf>
    <xf numFmtId="1" fontId="4" fillId="2" borderId="1" xfId="0" applyNumberFormat="1" applyFont="1" applyFill="1" applyAlignment="1" applyProtection="1">
      <alignment vertical="center"/>
    </xf>
    <xf numFmtId="1" fontId="5" fillId="2" borderId="1" xfId="0" applyNumberFormat="1" applyFont="1" applyFill="1" applyAlignment="1">
      <alignment horizontal="center"/>
    </xf>
    <xf numFmtId="0" fontId="6" fillId="2" borderId="1" xfId="0" applyNumberFormat="1" applyFont="1" applyFill="1"/>
    <xf numFmtId="0" fontId="7" fillId="2" borderId="1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/>
    <xf numFmtId="0" fontId="7" fillId="2" borderId="4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" fontId="7" fillId="2" borderId="4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 applyProtection="1">
      <alignment vertical="center" wrapText="1"/>
    </xf>
    <xf numFmtId="177" fontId="7" fillId="2" borderId="8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>
      <alignment horizontal="right" vertical="center" wrapText="1"/>
    </xf>
    <xf numFmtId="177" fontId="7" fillId="2" borderId="9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right" vertical="center" wrapText="1"/>
    </xf>
    <xf numFmtId="177" fontId="7" fillId="2" borderId="4" xfId="0" applyNumberFormat="1" applyFont="1" applyFill="1" applyBorder="1" applyAlignment="1">
      <alignment vertical="center" wrapText="1"/>
    </xf>
    <xf numFmtId="0" fontId="9" fillId="2" borderId="1" xfId="0" applyNumberFormat="1" applyFont="1" applyFill="1" applyAlignment="1">
      <alignment horizontal="center"/>
    </xf>
    <xf numFmtId="0" fontId="10" fillId="2" borderId="1" xfId="0" applyNumberFormat="1" applyFont="1" applyFill="1"/>
    <xf numFmtId="0" fontId="6" fillId="2" borderId="1" xfId="0" applyNumberFormat="1" applyFont="1" applyFill="1" applyAlignment="1">
      <alignment horizontal="center"/>
    </xf>
    <xf numFmtId="0" fontId="4" fillId="2" borderId="1" xfId="0" applyNumberFormat="1" applyFont="1" applyFill="1"/>
    <xf numFmtId="0" fontId="4" fillId="3" borderId="1" xfId="0" applyNumberFormat="1" applyFont="1" applyFill="1"/>
    <xf numFmtId="0" fontId="6" fillId="3" borderId="1" xfId="0" applyNumberFormat="1" applyFont="1" applyFill="1"/>
    <xf numFmtId="0" fontId="4" fillId="3" borderId="1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Alignment="1"/>
    <xf numFmtId="0" fontId="4" fillId="3" borderId="1" xfId="0" applyNumberFormat="1" applyFont="1" applyFill="1" applyAlignment="1"/>
    <xf numFmtId="0" fontId="0" fillId="3" borderId="1" xfId="0" applyNumberFormat="1" applyFont="1" applyFill="1"/>
    <xf numFmtId="49" fontId="4" fillId="2" borderId="5" xfId="0" applyNumberFormat="1" applyFont="1" applyFill="1" applyBorder="1" applyAlignment="1" applyProtection="1">
      <alignment vertical="center" wrapText="1"/>
    </xf>
    <xf numFmtId="177" fontId="4" fillId="2" borderId="5" xfId="0" applyNumberFormat="1" applyFont="1" applyFill="1" applyBorder="1" applyAlignment="1" applyProtection="1">
      <alignment vertical="center" wrapText="1"/>
    </xf>
    <xf numFmtId="177" fontId="4" fillId="2" borderId="4" xfId="0" applyNumberFormat="1" applyFont="1" applyFill="1" applyBorder="1" applyAlignment="1" applyProtection="1">
      <alignment vertical="center" wrapText="1"/>
    </xf>
    <xf numFmtId="177" fontId="4" fillId="2" borderId="13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/>
    <xf numFmtId="0" fontId="7" fillId="3" borderId="1" xfId="0" applyNumberFormat="1" applyFont="1" applyFill="1" applyAlignment="1">
      <alignment horizontal="right" vertical="center"/>
    </xf>
    <xf numFmtId="0" fontId="7" fillId="3" borderId="1" xfId="0" applyNumberFormat="1" applyFont="1" applyFill="1" applyAlignment="1"/>
    <xf numFmtId="49" fontId="7" fillId="2" borderId="5" xfId="0" applyNumberFormat="1" applyFont="1" applyFill="1" applyBorder="1" applyAlignment="1" applyProtection="1">
      <alignment vertical="center" wrapText="1"/>
    </xf>
    <xf numFmtId="49" fontId="7" fillId="2" borderId="12" xfId="0" applyNumberFormat="1" applyFont="1" applyFill="1" applyBorder="1" applyAlignment="1" applyProtection="1">
      <alignment vertical="center" wrapText="1"/>
    </xf>
    <xf numFmtId="177" fontId="7" fillId="2" borderId="12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 applyProtection="1">
      <alignment vertical="center" wrapText="1"/>
    </xf>
    <xf numFmtId="177" fontId="7" fillId="2" borderId="16" xfId="0" applyNumberFormat="1" applyFont="1" applyFill="1" applyBorder="1" applyAlignment="1" applyProtection="1">
      <alignment vertical="center" wrapText="1"/>
    </xf>
    <xf numFmtId="0" fontId="4" fillId="2" borderId="4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vertical="center"/>
    </xf>
    <xf numFmtId="177" fontId="7" fillId="2" borderId="17" xfId="0" applyNumberFormat="1" applyFont="1" applyFill="1" applyBorder="1" applyAlignment="1" applyProtection="1">
      <alignment vertical="center" wrapText="1"/>
    </xf>
    <xf numFmtId="0" fontId="4" fillId="2" borderId="17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vertical="center"/>
    </xf>
    <xf numFmtId="177" fontId="7" fillId="2" borderId="18" xfId="0" applyNumberFormat="1" applyFont="1" applyFill="1" applyBorder="1" applyAlignment="1" applyProtection="1">
      <alignment vertical="center" wrapText="1"/>
    </xf>
    <xf numFmtId="177" fontId="7" fillId="2" borderId="19" xfId="0" applyNumberFormat="1" applyFont="1" applyFill="1" applyBorder="1" applyAlignment="1" applyProtection="1">
      <alignment vertical="center" wrapText="1"/>
    </xf>
    <xf numFmtId="0" fontId="4" fillId="2" borderId="20" xfId="0" applyNumberFormat="1" applyFont="1" applyFill="1" applyBorder="1" applyAlignment="1">
      <alignment vertical="center"/>
    </xf>
    <xf numFmtId="177" fontId="7" fillId="2" borderId="20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Alignment="1">
      <alignment horizontal="right" vertical="center"/>
    </xf>
    <xf numFmtId="0" fontId="0" fillId="3" borderId="1" xfId="0" applyNumberFormat="1" applyFont="1" applyFill="1" applyAlignment="1"/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/>
    </xf>
    <xf numFmtId="49" fontId="4" fillId="2" borderId="4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vertical="center" wrapText="1"/>
    </xf>
    <xf numFmtId="4" fontId="4" fillId="2" borderId="4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Alignment="1">
      <alignment horizontal="centerContinuous" vertical="center"/>
    </xf>
    <xf numFmtId="49" fontId="4" fillId="2" borderId="1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Alignment="1" applyProtection="1">
      <alignment horizontal="center" vertical="center" wrapText="1"/>
    </xf>
    <xf numFmtId="177" fontId="4" fillId="2" borderId="6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/>
    </xf>
    <xf numFmtId="0" fontId="4" fillId="2" borderId="12" xfId="0" applyNumberFormat="1" applyFont="1" applyFill="1" applyBorder="1" applyAlignment="1" applyProtection="1">
      <alignment horizontal="centerContinuous" vertical="center"/>
    </xf>
    <xf numFmtId="0" fontId="4" fillId="2" borderId="11" xfId="0" applyNumberFormat="1" applyFont="1" applyFill="1" applyBorder="1" applyAlignment="1" applyProtection="1">
      <alignment horizontal="centerContinuous" vertical="center"/>
    </xf>
    <xf numFmtId="1" fontId="29" fillId="2" borderId="1" xfId="0" applyNumberFormat="1" applyFont="1" applyFill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77" fontId="4" fillId="2" borderId="9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horizontal="center" vertical="center" wrapText="1"/>
    </xf>
    <xf numFmtId="178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13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/>
    <xf numFmtId="1" fontId="0" fillId="2" borderId="23" xfId="0" applyNumberFormat="1" applyFill="1" applyBorder="1" applyAlignment="1">
      <alignment horizontal="left"/>
    </xf>
    <xf numFmtId="0" fontId="4" fillId="2" borderId="33" xfId="0" applyNumberFormat="1" applyFont="1" applyFill="1" applyBorder="1" applyAlignment="1" applyProtection="1">
      <alignment horizontal="left" vertical="center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3E3E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>
      <selection activeCell="A9" sqref="A9"/>
    </sheetView>
  </sheetViews>
  <sheetFormatPr defaultRowHeight="11.25"/>
  <cols>
    <col min="1" max="1" width="163.83203125" customWidth="1"/>
  </cols>
  <sheetData>
    <row r="1" spans="1:1" ht="14.25">
      <c r="A1" s="1"/>
    </row>
    <row r="3" spans="1:1" ht="63.75" customHeight="1">
      <c r="A3" s="2" t="s">
        <v>0</v>
      </c>
    </row>
    <row r="4" spans="1:1" ht="107.25" customHeight="1">
      <c r="A4" s="3" t="s">
        <v>1</v>
      </c>
    </row>
    <row r="5" spans="1:1" ht="409.6" hidden="1" customHeight="1">
      <c r="A5" s="4"/>
    </row>
    <row r="6" spans="1:1" ht="22.5">
      <c r="A6" s="5"/>
    </row>
    <row r="7" spans="1:1" ht="57" customHeight="1">
      <c r="A7" s="5"/>
    </row>
    <row r="8" spans="1:1" ht="78" customHeight="1"/>
    <row r="9" spans="1:1" ht="82.5" customHeight="1">
      <c r="A9" s="82" t="s">
        <v>2</v>
      </c>
    </row>
  </sheetData>
  <phoneticPr fontId="30" type="noConversion"/>
  <printOptions horizontalCentered="1" verticalCentered="1"/>
  <pageMargins left="0.59027779999999996" right="0.59027779999999996" top="0.59027779999999996" bottom="0.59027779999999996" header="0.59027779999999996" footer="0.3937499999999999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A3" sqref="A3"/>
    </sheetView>
  </sheetViews>
  <sheetFormatPr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0"/>
      <c r="B1" s="10"/>
      <c r="C1" s="10"/>
      <c r="D1" s="10"/>
      <c r="E1" s="73"/>
      <c r="F1" s="10"/>
      <c r="G1" s="10"/>
      <c r="H1" s="7" t="s">
        <v>331</v>
      </c>
    </row>
    <row r="2" spans="1:8" ht="25.5" customHeight="1">
      <c r="A2" s="101" t="s">
        <v>332</v>
      </c>
      <c r="B2" s="101"/>
      <c r="C2" s="101"/>
      <c r="D2" s="101"/>
      <c r="E2" s="101"/>
      <c r="F2" s="101"/>
      <c r="G2" s="101"/>
      <c r="H2" s="101"/>
    </row>
    <row r="3" spans="1:8" ht="20.100000000000001" customHeight="1">
      <c r="A3" s="76" t="s">
        <v>347</v>
      </c>
      <c r="B3" s="37"/>
      <c r="C3" s="37"/>
      <c r="D3" s="37"/>
      <c r="E3" s="37"/>
      <c r="F3" s="37"/>
      <c r="G3" s="37"/>
      <c r="H3" s="7" t="s">
        <v>5</v>
      </c>
    </row>
    <row r="4" spans="1:8" ht="20.100000000000001" customHeight="1">
      <c r="A4" s="148" t="s">
        <v>333</v>
      </c>
      <c r="B4" s="148" t="s">
        <v>334</v>
      </c>
      <c r="C4" s="116" t="s">
        <v>335</v>
      </c>
      <c r="D4" s="116"/>
      <c r="E4" s="117"/>
      <c r="F4" s="117"/>
      <c r="G4" s="117"/>
      <c r="H4" s="116"/>
    </row>
    <row r="5" spans="1:8" ht="20.100000000000001" customHeight="1">
      <c r="A5" s="148"/>
      <c r="B5" s="148"/>
      <c r="C5" s="143" t="s">
        <v>59</v>
      </c>
      <c r="D5" s="109" t="s">
        <v>210</v>
      </c>
      <c r="E5" s="135" t="s">
        <v>336</v>
      </c>
      <c r="F5" s="152"/>
      <c r="G5" s="136"/>
      <c r="H5" s="157" t="s">
        <v>215</v>
      </c>
    </row>
    <row r="6" spans="1:8" ht="33.75" customHeight="1">
      <c r="A6" s="108"/>
      <c r="B6" s="108"/>
      <c r="C6" s="158"/>
      <c r="D6" s="112"/>
      <c r="E6" s="66" t="s">
        <v>74</v>
      </c>
      <c r="F6" s="77" t="s">
        <v>337</v>
      </c>
      <c r="G6" s="97" t="s">
        <v>338</v>
      </c>
      <c r="H6" s="147"/>
    </row>
    <row r="7" spans="1:8" ht="20.100000000000001" customHeight="1">
      <c r="A7" s="40" t="s">
        <v>85</v>
      </c>
      <c r="B7" s="70" t="s">
        <v>0</v>
      </c>
      <c r="C7" s="43">
        <f>SUM(D7,F7:H7)</f>
        <v>30.5</v>
      </c>
      <c r="D7" s="41">
        <v>0</v>
      </c>
      <c r="E7" s="41">
        <f>SUM(F7:G7)</f>
        <v>29.5</v>
      </c>
      <c r="F7" s="41">
        <v>19.5</v>
      </c>
      <c r="G7" s="42">
        <v>10</v>
      </c>
      <c r="H7" s="78">
        <v>1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>
      <selection activeCell="A3" sqref="A3:D3"/>
    </sheetView>
  </sheetViews>
  <sheetFormatPr defaultRowHeight="11.25"/>
  <cols>
    <col min="1" max="3" width="5.6640625" customWidth="1"/>
    <col min="4" max="4" width="17" customWidth="1"/>
    <col min="5" max="5" width="92.33203125" customWidth="1"/>
    <col min="6" max="8" width="18.1640625" customWidth="1"/>
  </cols>
  <sheetData>
    <row r="1" spans="1:8" ht="20.100000000000001" customHeight="1">
      <c r="A1" s="31"/>
      <c r="B1" s="32"/>
      <c r="C1" s="32"/>
      <c r="D1" s="32"/>
      <c r="E1" s="32"/>
      <c r="F1" s="32"/>
      <c r="G1" s="32"/>
      <c r="H1" s="64" t="s">
        <v>339</v>
      </c>
    </row>
    <row r="2" spans="1:8" ht="20.100000000000001" customHeight="1">
      <c r="A2" s="101" t="s">
        <v>340</v>
      </c>
      <c r="B2" s="101"/>
      <c r="C2" s="101"/>
      <c r="D2" s="101"/>
      <c r="E2" s="101"/>
      <c r="F2" s="101"/>
      <c r="G2" s="101"/>
      <c r="H2" s="101"/>
    </row>
    <row r="3" spans="1:8" ht="20.100000000000001" customHeight="1">
      <c r="A3" s="164" t="s">
        <v>347</v>
      </c>
      <c r="B3" s="164"/>
      <c r="C3" s="164"/>
      <c r="D3" s="164"/>
      <c r="E3" s="36"/>
      <c r="F3" s="79"/>
      <c r="G3" s="79"/>
      <c r="H3" s="7" t="s">
        <v>5</v>
      </c>
    </row>
    <row r="4" spans="1:8" ht="20.100000000000001" customHeight="1">
      <c r="A4" s="104" t="s">
        <v>58</v>
      </c>
      <c r="B4" s="105"/>
      <c r="C4" s="105"/>
      <c r="D4" s="105"/>
      <c r="E4" s="106"/>
      <c r="F4" s="159" t="s">
        <v>341</v>
      </c>
      <c r="G4" s="116"/>
      <c r="H4" s="116"/>
    </row>
    <row r="5" spans="1:8" ht="20.100000000000001" customHeight="1">
      <c r="A5" s="104" t="s">
        <v>69</v>
      </c>
      <c r="B5" s="105"/>
      <c r="C5" s="106"/>
      <c r="D5" s="160" t="s">
        <v>70</v>
      </c>
      <c r="E5" s="109" t="s">
        <v>111</v>
      </c>
      <c r="F5" s="111" t="s">
        <v>59</v>
      </c>
      <c r="G5" s="111" t="s">
        <v>107</v>
      </c>
      <c r="H5" s="116" t="s">
        <v>108</v>
      </c>
    </row>
    <row r="6" spans="1:8" ht="20.100000000000001" customHeight="1">
      <c r="A6" s="88" t="s">
        <v>79</v>
      </c>
      <c r="B6" s="87" t="s">
        <v>80</v>
      </c>
      <c r="C6" s="89" t="s">
        <v>81</v>
      </c>
      <c r="D6" s="161"/>
      <c r="E6" s="108"/>
      <c r="F6" s="112"/>
      <c r="G6" s="112"/>
      <c r="H6" s="117"/>
    </row>
    <row r="7" spans="1:8" ht="20.100000000000001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2">
        <f t="shared" ref="F7:F16" si="0">SUM(G7:H7)</f>
        <v>0</v>
      </c>
      <c r="G7" s="43" t="s">
        <v>38</v>
      </c>
      <c r="H7" s="42" t="s">
        <v>38</v>
      </c>
    </row>
    <row r="8" spans="1:8" ht="20.100000000000001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20.100000000000001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20.100000000000001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20.100000000000001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20.100000000000001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20.100000000000001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20.100000000000001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20.100000000000001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20.100000000000001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2">
        <f t="shared" si="0"/>
        <v>0</v>
      </c>
      <c r="G16" s="43" t="s">
        <v>38</v>
      </c>
      <c r="H16" s="42" t="s">
        <v>38</v>
      </c>
    </row>
    <row r="17" spans="1:3">
      <c r="A17" s="163" t="s">
        <v>348</v>
      </c>
      <c r="B17" s="163"/>
      <c r="C17" s="163"/>
    </row>
  </sheetData>
  <mergeCells count="11">
    <mergeCell ref="A17:C17"/>
    <mergeCell ref="A3:D3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>
      <selection activeCell="A23" sqref="A23"/>
    </sheetView>
  </sheetViews>
  <sheetFormatPr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0"/>
      <c r="B1" s="10"/>
      <c r="C1" s="10"/>
      <c r="D1" s="10"/>
      <c r="E1" s="73"/>
      <c r="F1" s="10"/>
      <c r="G1" s="10"/>
      <c r="H1" s="7" t="s">
        <v>342</v>
      </c>
    </row>
    <row r="2" spans="1:8" ht="25.5" customHeight="1">
      <c r="A2" s="101" t="s">
        <v>343</v>
      </c>
      <c r="B2" s="101"/>
      <c r="C2" s="101"/>
      <c r="D2" s="101"/>
      <c r="E2" s="101"/>
      <c r="F2" s="101"/>
      <c r="G2" s="101"/>
      <c r="H2" s="101"/>
    </row>
    <row r="3" spans="1:8" ht="20.100000000000001" customHeight="1">
      <c r="A3" s="76" t="s">
        <v>0</v>
      </c>
      <c r="B3" s="37"/>
      <c r="C3" s="37"/>
      <c r="D3" s="37"/>
      <c r="E3" s="37"/>
      <c r="F3" s="37"/>
      <c r="G3" s="37"/>
      <c r="H3" s="7" t="s">
        <v>5</v>
      </c>
    </row>
    <row r="4" spans="1:8" ht="20.100000000000001" customHeight="1">
      <c r="A4" s="148" t="s">
        <v>333</v>
      </c>
      <c r="B4" s="148" t="s">
        <v>334</v>
      </c>
      <c r="C4" s="116" t="s">
        <v>335</v>
      </c>
      <c r="D4" s="116"/>
      <c r="E4" s="116"/>
      <c r="F4" s="116"/>
      <c r="G4" s="116"/>
      <c r="H4" s="116"/>
    </row>
    <row r="5" spans="1:8" ht="20.100000000000001" customHeight="1">
      <c r="A5" s="148"/>
      <c r="B5" s="148"/>
      <c r="C5" s="143" t="s">
        <v>59</v>
      </c>
      <c r="D5" s="109" t="s">
        <v>210</v>
      </c>
      <c r="E5" s="80" t="s">
        <v>336</v>
      </c>
      <c r="F5" s="81"/>
      <c r="G5" s="81"/>
      <c r="H5" s="146" t="s">
        <v>215</v>
      </c>
    </row>
    <row r="6" spans="1:8" ht="33.75" customHeight="1">
      <c r="A6" s="108"/>
      <c r="B6" s="108"/>
      <c r="C6" s="158"/>
      <c r="D6" s="112"/>
      <c r="E6" s="66" t="s">
        <v>74</v>
      </c>
      <c r="F6" s="77" t="s">
        <v>337</v>
      </c>
      <c r="G6" s="97" t="s">
        <v>338</v>
      </c>
      <c r="H6" s="147"/>
    </row>
    <row r="7" spans="1:8" ht="20.100000000000001" customHeight="1">
      <c r="A7" s="40" t="s">
        <v>38</v>
      </c>
      <c r="B7" s="70" t="s">
        <v>38</v>
      </c>
      <c r="C7" s="43">
        <f t="shared" ref="C7:C16" si="0">SUM(D7,F7:H7)</f>
        <v>0</v>
      </c>
      <c r="D7" s="41" t="s">
        <v>38</v>
      </c>
      <c r="E7" s="41">
        <f t="shared" ref="E7:E16" si="1">SUM(F7:G7)</f>
        <v>0</v>
      </c>
      <c r="F7" s="41" t="s">
        <v>38</v>
      </c>
      <c r="G7" s="42" t="s">
        <v>38</v>
      </c>
      <c r="H7" s="78" t="s">
        <v>38</v>
      </c>
    </row>
    <row r="8" spans="1:8" ht="20.100000000000001" customHeight="1">
      <c r="A8" s="40" t="s">
        <v>38</v>
      </c>
      <c r="B8" s="70" t="s">
        <v>38</v>
      </c>
      <c r="C8" s="43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42" t="s">
        <v>38</v>
      </c>
      <c r="H8" s="78" t="s">
        <v>38</v>
      </c>
    </row>
    <row r="9" spans="1:8" ht="20.100000000000001" customHeight="1">
      <c r="A9" s="40" t="s">
        <v>38</v>
      </c>
      <c r="B9" s="70" t="s">
        <v>38</v>
      </c>
      <c r="C9" s="43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42" t="s">
        <v>38</v>
      </c>
      <c r="H9" s="78" t="s">
        <v>38</v>
      </c>
    </row>
    <row r="10" spans="1:8" ht="20.100000000000001" customHeight="1">
      <c r="A10" s="40" t="s">
        <v>38</v>
      </c>
      <c r="B10" s="70" t="s">
        <v>38</v>
      </c>
      <c r="C10" s="43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42" t="s">
        <v>38</v>
      </c>
      <c r="H10" s="78" t="s">
        <v>38</v>
      </c>
    </row>
    <row r="11" spans="1:8" ht="20.100000000000001" customHeight="1">
      <c r="A11" s="40" t="s">
        <v>38</v>
      </c>
      <c r="B11" s="70" t="s">
        <v>38</v>
      </c>
      <c r="C11" s="43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42" t="s">
        <v>38</v>
      </c>
      <c r="H11" s="78" t="s">
        <v>38</v>
      </c>
    </row>
    <row r="12" spans="1:8" ht="20.100000000000001" customHeight="1">
      <c r="A12" s="40" t="s">
        <v>38</v>
      </c>
      <c r="B12" s="70" t="s">
        <v>38</v>
      </c>
      <c r="C12" s="43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42" t="s">
        <v>38</v>
      </c>
      <c r="H12" s="78" t="s">
        <v>38</v>
      </c>
    </row>
    <row r="13" spans="1:8" ht="20.100000000000001" customHeight="1">
      <c r="A13" s="40" t="s">
        <v>38</v>
      </c>
      <c r="B13" s="70" t="s">
        <v>38</v>
      </c>
      <c r="C13" s="43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42" t="s">
        <v>38</v>
      </c>
      <c r="H13" s="78" t="s">
        <v>38</v>
      </c>
    </row>
    <row r="14" spans="1:8" ht="20.100000000000001" customHeight="1">
      <c r="A14" s="40" t="s">
        <v>38</v>
      </c>
      <c r="B14" s="70" t="s">
        <v>38</v>
      </c>
      <c r="C14" s="43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42" t="s">
        <v>38</v>
      </c>
      <c r="H14" s="78" t="s">
        <v>38</v>
      </c>
    </row>
    <row r="15" spans="1:8" ht="20.100000000000001" customHeight="1">
      <c r="A15" s="40" t="s">
        <v>38</v>
      </c>
      <c r="B15" s="70" t="s">
        <v>38</v>
      </c>
      <c r="C15" s="43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42" t="s">
        <v>38</v>
      </c>
      <c r="H15" s="78" t="s">
        <v>38</v>
      </c>
    </row>
    <row r="16" spans="1:8" ht="20.100000000000001" customHeight="1">
      <c r="A16" s="40" t="s">
        <v>38</v>
      </c>
      <c r="B16" s="70" t="s">
        <v>38</v>
      </c>
      <c r="C16" s="43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42" t="s">
        <v>38</v>
      </c>
      <c r="H16" s="78" t="s">
        <v>38</v>
      </c>
    </row>
    <row r="17" spans="1:1">
      <c r="A17" s="162" t="s">
        <v>348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>
      <selection activeCell="E20" sqref="E20"/>
    </sheetView>
  </sheetViews>
  <sheetFormatPr defaultRowHeight="11.25"/>
  <cols>
    <col min="1" max="3" width="5.6640625" customWidth="1"/>
    <col min="4" max="4" width="17" customWidth="1"/>
    <col min="5" max="5" width="92.33203125" customWidth="1"/>
    <col min="6" max="8" width="18.1640625" customWidth="1"/>
  </cols>
  <sheetData>
    <row r="1" spans="1:8" ht="20.100000000000001" customHeight="1">
      <c r="A1" s="31"/>
      <c r="B1" s="32"/>
      <c r="C1" s="32"/>
      <c r="D1" s="32"/>
      <c r="E1" s="32"/>
      <c r="F1" s="32"/>
      <c r="G1" s="32"/>
      <c r="H1" s="64" t="s">
        <v>344</v>
      </c>
    </row>
    <row r="2" spans="1:8" ht="20.100000000000001" customHeight="1">
      <c r="A2" s="101" t="s">
        <v>345</v>
      </c>
      <c r="B2" s="101"/>
      <c r="C2" s="101"/>
      <c r="D2" s="101"/>
      <c r="E2" s="101"/>
      <c r="F2" s="101"/>
      <c r="G2" s="101"/>
      <c r="H2" s="101"/>
    </row>
    <row r="3" spans="1:8" ht="20.100000000000001" customHeight="1">
      <c r="A3" s="35" t="s">
        <v>0</v>
      </c>
      <c r="B3" s="36"/>
      <c r="C3" s="36"/>
      <c r="D3" s="36"/>
      <c r="E3" s="36"/>
      <c r="F3" s="79"/>
      <c r="G3" s="79"/>
      <c r="H3" s="7" t="s">
        <v>5</v>
      </c>
    </row>
    <row r="4" spans="1:8" ht="20.100000000000001" customHeight="1">
      <c r="A4" s="104" t="s">
        <v>58</v>
      </c>
      <c r="B4" s="105"/>
      <c r="C4" s="105"/>
      <c r="D4" s="105"/>
      <c r="E4" s="106"/>
      <c r="F4" s="159" t="s">
        <v>346</v>
      </c>
      <c r="G4" s="116"/>
      <c r="H4" s="116"/>
    </row>
    <row r="5" spans="1:8" ht="20.100000000000001" customHeight="1">
      <c r="A5" s="104" t="s">
        <v>69</v>
      </c>
      <c r="B5" s="105"/>
      <c r="C5" s="106"/>
      <c r="D5" s="160" t="s">
        <v>70</v>
      </c>
      <c r="E5" s="109" t="s">
        <v>111</v>
      </c>
      <c r="F5" s="111" t="s">
        <v>59</v>
      </c>
      <c r="G5" s="111" t="s">
        <v>107</v>
      </c>
      <c r="H5" s="116" t="s">
        <v>108</v>
      </c>
    </row>
    <row r="6" spans="1:8" ht="20.100000000000001" customHeight="1">
      <c r="A6" s="88" t="s">
        <v>79</v>
      </c>
      <c r="B6" s="87" t="s">
        <v>80</v>
      </c>
      <c r="C6" s="89" t="s">
        <v>81</v>
      </c>
      <c r="D6" s="161"/>
      <c r="E6" s="108"/>
      <c r="F6" s="112"/>
      <c r="G6" s="112"/>
      <c r="H6" s="117"/>
    </row>
    <row r="7" spans="1:8" ht="20.100000000000001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2">
        <f t="shared" ref="F7:F16" si="0">SUM(G7:H7)</f>
        <v>0</v>
      </c>
      <c r="G7" s="43" t="s">
        <v>38</v>
      </c>
      <c r="H7" s="42" t="s">
        <v>38</v>
      </c>
    </row>
    <row r="8" spans="1:8" ht="20.100000000000001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20.100000000000001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20.100000000000001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20.100000000000001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20.100000000000001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20.100000000000001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20.100000000000001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20.100000000000001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20.100000000000001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2">
        <f t="shared" si="0"/>
        <v>0</v>
      </c>
      <c r="G16" s="43" t="s">
        <v>38</v>
      </c>
      <c r="H16" s="42" t="s">
        <v>38</v>
      </c>
    </row>
    <row r="17" spans="1:3">
      <c r="A17" s="163" t="s">
        <v>348</v>
      </c>
      <c r="B17" s="163"/>
      <c r="C17" s="163"/>
    </row>
  </sheetData>
  <mergeCells count="10">
    <mergeCell ref="A17:C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/>
  </sheetViews>
  <sheetFormatPr defaultRowHeight="11.25"/>
  <cols>
    <col min="1" max="1" width="59.1640625" customWidth="1"/>
    <col min="2" max="2" width="44.33203125" customWidth="1"/>
    <col min="3" max="3" width="65.1640625" customWidth="1"/>
    <col min="4" max="4" width="44.33203125" customWidth="1"/>
  </cols>
  <sheetData>
    <row r="1" spans="1:4" ht="20.25" customHeight="1">
      <c r="A1" s="6"/>
      <c r="B1" s="6"/>
      <c r="C1" s="6"/>
      <c r="D1" s="7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8" t="s">
        <v>0</v>
      </c>
      <c r="B3" s="9"/>
      <c r="C3" s="10"/>
      <c r="D3" s="7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84" t="s">
        <v>8</v>
      </c>
      <c r="B5" s="84" t="s">
        <v>9</v>
      </c>
      <c r="C5" s="84" t="s">
        <v>8</v>
      </c>
      <c r="D5" s="85" t="s">
        <v>9</v>
      </c>
    </row>
    <row r="6" spans="1:4" ht="19.5" customHeight="1">
      <c r="A6" s="11" t="s">
        <v>10</v>
      </c>
      <c r="B6" s="12">
        <v>404.12</v>
      </c>
      <c r="C6" s="11" t="s">
        <v>11</v>
      </c>
      <c r="D6" s="12">
        <v>0</v>
      </c>
    </row>
    <row r="7" spans="1:4" ht="19.5" customHeight="1">
      <c r="A7" s="11" t="s">
        <v>12</v>
      </c>
      <c r="B7" s="17">
        <v>0</v>
      </c>
      <c r="C7" s="11" t="s">
        <v>13</v>
      </c>
      <c r="D7" s="12">
        <v>0</v>
      </c>
    </row>
    <row r="8" spans="1:4" ht="19.5" customHeight="1">
      <c r="A8" s="13" t="s">
        <v>14</v>
      </c>
      <c r="B8" s="12">
        <v>0</v>
      </c>
      <c r="C8" s="14" t="s">
        <v>15</v>
      </c>
      <c r="D8" s="12">
        <v>0</v>
      </c>
    </row>
    <row r="9" spans="1:4" ht="19.5" customHeight="1">
      <c r="A9" s="11" t="s">
        <v>16</v>
      </c>
      <c r="B9" s="86">
        <v>0</v>
      </c>
      <c r="C9" s="11" t="s">
        <v>17</v>
      </c>
      <c r="D9" s="12">
        <v>0</v>
      </c>
    </row>
    <row r="10" spans="1:4" ht="19.5" customHeight="1">
      <c r="A10" s="11" t="s">
        <v>18</v>
      </c>
      <c r="B10" s="12">
        <v>0</v>
      </c>
      <c r="C10" s="11" t="s">
        <v>19</v>
      </c>
      <c r="D10" s="12">
        <v>4</v>
      </c>
    </row>
    <row r="11" spans="1:4" ht="19.5" customHeight="1">
      <c r="A11" s="11" t="s">
        <v>20</v>
      </c>
      <c r="B11" s="12">
        <v>0</v>
      </c>
      <c r="C11" s="11" t="s">
        <v>21</v>
      </c>
      <c r="D11" s="12">
        <v>0</v>
      </c>
    </row>
    <row r="12" spans="1:4" ht="19.5" customHeight="1">
      <c r="A12" s="11"/>
      <c r="B12" s="12"/>
      <c r="C12" s="11" t="s">
        <v>22</v>
      </c>
      <c r="D12" s="12">
        <v>0</v>
      </c>
    </row>
    <row r="13" spans="1:4" ht="19.5" customHeight="1">
      <c r="A13" s="15"/>
      <c r="B13" s="12"/>
      <c r="C13" s="11" t="s">
        <v>23</v>
      </c>
      <c r="D13" s="12">
        <v>369.98</v>
      </c>
    </row>
    <row r="14" spans="1:4" ht="19.5" customHeight="1">
      <c r="A14" s="15"/>
      <c r="B14" s="12"/>
      <c r="C14" s="11" t="s">
        <v>24</v>
      </c>
      <c r="D14" s="12">
        <v>0</v>
      </c>
    </row>
    <row r="15" spans="1:4" ht="19.5" customHeight="1">
      <c r="A15" s="15"/>
      <c r="B15" s="12"/>
      <c r="C15" s="11" t="s">
        <v>25</v>
      </c>
      <c r="D15" s="12">
        <v>10.28</v>
      </c>
    </row>
    <row r="16" spans="1:4" ht="19.5" customHeight="1">
      <c r="A16" s="15"/>
      <c r="B16" s="12"/>
      <c r="C16" s="11" t="s">
        <v>26</v>
      </c>
      <c r="D16" s="12">
        <v>0</v>
      </c>
    </row>
    <row r="17" spans="1:4" ht="19.5" customHeight="1">
      <c r="A17" s="15"/>
      <c r="B17" s="12"/>
      <c r="C17" s="11" t="s">
        <v>27</v>
      </c>
      <c r="D17" s="12">
        <v>0</v>
      </c>
    </row>
    <row r="18" spans="1:4" ht="19.5" customHeight="1">
      <c r="A18" s="15"/>
      <c r="B18" s="12"/>
      <c r="C18" s="11" t="s">
        <v>28</v>
      </c>
      <c r="D18" s="12">
        <v>0</v>
      </c>
    </row>
    <row r="19" spans="1:4" ht="19.5" customHeight="1">
      <c r="A19" s="15"/>
      <c r="B19" s="12"/>
      <c r="C19" s="11" t="s">
        <v>29</v>
      </c>
      <c r="D19" s="12">
        <v>0</v>
      </c>
    </row>
    <row r="20" spans="1:4" ht="19.5" customHeight="1">
      <c r="A20" s="15"/>
      <c r="B20" s="12"/>
      <c r="C20" s="11" t="s">
        <v>30</v>
      </c>
      <c r="D20" s="12">
        <v>0</v>
      </c>
    </row>
    <row r="21" spans="1:4" ht="19.5" customHeight="1">
      <c r="A21" s="15"/>
      <c r="B21" s="12"/>
      <c r="C21" s="11" t="s">
        <v>31</v>
      </c>
      <c r="D21" s="12">
        <v>0</v>
      </c>
    </row>
    <row r="22" spans="1:4" ht="19.5" customHeight="1">
      <c r="A22" s="15"/>
      <c r="B22" s="12"/>
      <c r="C22" s="11" t="s">
        <v>32</v>
      </c>
      <c r="D22" s="12">
        <v>0</v>
      </c>
    </row>
    <row r="23" spans="1:4" ht="19.5" customHeight="1">
      <c r="A23" s="15"/>
      <c r="B23" s="12"/>
      <c r="C23" s="11" t="s">
        <v>33</v>
      </c>
      <c r="D23" s="12">
        <v>0</v>
      </c>
    </row>
    <row r="24" spans="1:4" ht="19.5" customHeight="1">
      <c r="A24" s="15"/>
      <c r="B24" s="12"/>
      <c r="C24" s="11" t="s">
        <v>34</v>
      </c>
      <c r="D24" s="12">
        <v>0</v>
      </c>
    </row>
    <row r="25" spans="1:4" ht="19.5" customHeight="1">
      <c r="A25" s="15"/>
      <c r="B25" s="12"/>
      <c r="C25" s="11" t="s">
        <v>35</v>
      </c>
      <c r="D25" s="12">
        <v>19.86</v>
      </c>
    </row>
    <row r="26" spans="1:4" ht="19.5" customHeight="1">
      <c r="A26" s="11"/>
      <c r="B26" s="12"/>
      <c r="C26" s="11" t="s">
        <v>36</v>
      </c>
      <c r="D26" s="12">
        <v>0</v>
      </c>
    </row>
    <row r="27" spans="1:4" ht="19.5" customHeight="1">
      <c r="A27" s="11"/>
      <c r="B27" s="12"/>
      <c r="C27" s="11" t="s">
        <v>37</v>
      </c>
      <c r="D27" s="12">
        <v>0</v>
      </c>
    </row>
    <row r="28" spans="1:4" ht="19.5" customHeight="1">
      <c r="A28" s="11" t="s">
        <v>38</v>
      </c>
      <c r="B28" s="12"/>
      <c r="C28" s="11" t="s">
        <v>39</v>
      </c>
      <c r="D28" s="12">
        <v>0</v>
      </c>
    </row>
    <row r="29" spans="1:4" ht="19.5" customHeight="1">
      <c r="A29" s="11"/>
      <c r="B29" s="12"/>
      <c r="C29" s="11" t="s">
        <v>40</v>
      </c>
      <c r="D29" s="12">
        <v>0</v>
      </c>
    </row>
    <row r="30" spans="1:4" ht="19.5" customHeight="1">
      <c r="A30" s="16"/>
      <c r="B30" s="17"/>
      <c r="C30" s="16" t="s">
        <v>41</v>
      </c>
      <c r="D30" s="17">
        <v>0</v>
      </c>
    </row>
    <row r="31" spans="1:4" ht="19.5" customHeight="1">
      <c r="A31" s="18"/>
      <c r="B31" s="19"/>
      <c r="C31" s="18" t="s">
        <v>42</v>
      </c>
      <c r="D31" s="19">
        <v>0</v>
      </c>
    </row>
    <row r="32" spans="1:4" ht="19.5" customHeight="1">
      <c r="A32" s="18"/>
      <c r="B32" s="19"/>
      <c r="C32" s="18" t="s">
        <v>43</v>
      </c>
      <c r="D32" s="19">
        <v>0</v>
      </c>
    </row>
    <row r="33" spans="1:4" ht="19.5" customHeight="1">
      <c r="A33" s="18"/>
      <c r="B33" s="19"/>
      <c r="C33" s="18" t="s">
        <v>44</v>
      </c>
      <c r="D33" s="19">
        <v>0</v>
      </c>
    </row>
    <row r="34" spans="1:4" ht="19.5" customHeight="1">
      <c r="A34" s="18"/>
      <c r="B34" s="19"/>
      <c r="C34" s="18" t="s">
        <v>45</v>
      </c>
      <c r="D34" s="19">
        <v>0</v>
      </c>
    </row>
    <row r="35" spans="1:4" ht="19.5" customHeight="1">
      <c r="A35" s="18"/>
      <c r="B35" s="19"/>
      <c r="C35" s="18" t="s">
        <v>46</v>
      </c>
      <c r="D35" s="19">
        <v>0</v>
      </c>
    </row>
    <row r="36" spans="1:4" ht="19.5" customHeight="1">
      <c r="A36" s="18"/>
      <c r="B36" s="19"/>
      <c r="C36" s="18"/>
      <c r="D36" s="20"/>
    </row>
    <row r="37" spans="1:4" ht="19.5" customHeight="1">
      <c r="A37" s="21" t="s">
        <v>47</v>
      </c>
      <c r="B37" s="20">
        <f>SUM(B6:B34)</f>
        <v>404.12</v>
      </c>
      <c r="C37" s="21" t="s">
        <v>48</v>
      </c>
      <c r="D37" s="20">
        <f>SUM(D6:D35)</f>
        <v>404.12</v>
      </c>
    </row>
    <row r="38" spans="1:4" ht="19.5" customHeight="1">
      <c r="A38" s="18" t="s">
        <v>49</v>
      </c>
      <c r="B38" s="19">
        <v>0</v>
      </c>
      <c r="C38" s="18" t="s">
        <v>50</v>
      </c>
      <c r="D38" s="19">
        <v>0</v>
      </c>
    </row>
    <row r="39" spans="1:4" ht="19.5" customHeight="1">
      <c r="A39" s="18" t="s">
        <v>51</v>
      </c>
      <c r="B39" s="19">
        <v>0</v>
      </c>
      <c r="C39" s="18" t="s">
        <v>52</v>
      </c>
      <c r="D39" s="19">
        <v>0</v>
      </c>
    </row>
    <row r="40" spans="1:4" ht="19.5" customHeight="1">
      <c r="A40" s="18"/>
      <c r="B40" s="19"/>
      <c r="C40" s="18" t="s">
        <v>53</v>
      </c>
      <c r="D40" s="19">
        <v>0</v>
      </c>
    </row>
    <row r="41" spans="1:4" ht="19.5" customHeight="1">
      <c r="A41" s="22"/>
      <c r="B41" s="23"/>
      <c r="C41" s="22"/>
      <c r="D41" s="24"/>
    </row>
    <row r="42" spans="1:4" ht="19.5" customHeight="1">
      <c r="A42" s="25" t="s">
        <v>54</v>
      </c>
      <c r="B42" s="26">
        <f>SUM(B37:B39)</f>
        <v>404.12</v>
      </c>
      <c r="C42" s="25" t="s">
        <v>55</v>
      </c>
      <c r="D42" s="27">
        <f>SUM(D37,D38,D40)</f>
        <v>404.12</v>
      </c>
    </row>
    <row r="43" spans="1:4" ht="20.25" customHeight="1">
      <c r="A43" s="28"/>
      <c r="B43" s="29"/>
      <c r="C43" s="30"/>
      <c r="D43" s="6"/>
    </row>
  </sheetData>
  <mergeCells count="3">
    <mergeCell ref="A2:D2"/>
    <mergeCell ref="C4:D4"/>
    <mergeCell ref="A4:B4"/>
  </mergeCells>
  <phoneticPr fontId="30" type="noConversion"/>
  <printOptions horizontalCentered="1"/>
  <pageMargins left="0.59097219999999995" right="0.59097219999999995" top="0.98472219999999999" bottom="0.98472219999999999" header="0.51249999999999996" footer="0.51249999999999996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/>
  </sheetViews>
  <sheetFormatPr defaultRowHeight="11.25"/>
  <cols>
    <col min="1" max="1" width="4.83203125" customWidth="1"/>
    <col min="2" max="3" width="3.6640625" customWidth="1"/>
    <col min="4" max="4" width="9.1640625" customWidth="1"/>
    <col min="5" max="5" width="38" customWidth="1"/>
    <col min="6" max="10" width="13.33203125" customWidth="1"/>
    <col min="11" max="14" width="12.1640625" customWidth="1"/>
    <col min="15" max="15" width="11.83203125" customWidth="1"/>
    <col min="16" max="17" width="10.6640625" customWidth="1"/>
    <col min="18" max="18" width="12.1640625" customWidth="1"/>
    <col min="19" max="19" width="9.83203125" customWidth="1"/>
    <col min="20" max="20" width="10.6640625" customWidth="1"/>
  </cols>
  <sheetData>
    <row r="1" spans="1:2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 t="s">
        <v>56</v>
      </c>
    </row>
    <row r="2" spans="1:20" ht="20.100000000000001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100000000000001" customHeight="1">
      <c r="A3" s="35" t="s">
        <v>0</v>
      </c>
      <c r="B3" s="36"/>
      <c r="C3" s="36"/>
      <c r="D3" s="36"/>
      <c r="E3" s="36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9"/>
      <c r="T3" s="7" t="s">
        <v>5</v>
      </c>
    </row>
    <row r="4" spans="1:20" ht="20.100000000000001" customHeight="1">
      <c r="A4" s="104" t="s">
        <v>58</v>
      </c>
      <c r="B4" s="105"/>
      <c r="C4" s="105"/>
      <c r="D4" s="105"/>
      <c r="E4" s="106"/>
      <c r="F4" s="110" t="s">
        <v>59</v>
      </c>
      <c r="G4" s="116" t="s">
        <v>60</v>
      </c>
      <c r="H4" s="111" t="s">
        <v>61</v>
      </c>
      <c r="I4" s="111" t="s">
        <v>62</v>
      </c>
      <c r="J4" s="111" t="s">
        <v>63</v>
      </c>
      <c r="K4" s="111" t="s">
        <v>64</v>
      </c>
      <c r="L4" s="111"/>
      <c r="M4" s="113" t="s">
        <v>65</v>
      </c>
      <c r="N4" s="121" t="s">
        <v>66</v>
      </c>
      <c r="O4" s="122"/>
      <c r="P4" s="122"/>
      <c r="Q4" s="122"/>
      <c r="R4" s="123"/>
      <c r="S4" s="110" t="s">
        <v>67</v>
      </c>
      <c r="T4" s="111" t="s">
        <v>68</v>
      </c>
    </row>
    <row r="5" spans="1:20" ht="20.100000000000001" customHeight="1">
      <c r="A5" s="104" t="s">
        <v>69</v>
      </c>
      <c r="B5" s="105"/>
      <c r="C5" s="106"/>
      <c r="D5" s="107" t="s">
        <v>70</v>
      </c>
      <c r="E5" s="109" t="s">
        <v>71</v>
      </c>
      <c r="F5" s="111"/>
      <c r="G5" s="116"/>
      <c r="H5" s="111"/>
      <c r="I5" s="111"/>
      <c r="J5" s="111"/>
      <c r="K5" s="118" t="s">
        <v>72</v>
      </c>
      <c r="L5" s="111" t="s">
        <v>73</v>
      </c>
      <c r="M5" s="114"/>
      <c r="N5" s="120" t="s">
        <v>74</v>
      </c>
      <c r="O5" s="120" t="s">
        <v>75</v>
      </c>
      <c r="P5" s="120" t="s">
        <v>76</v>
      </c>
      <c r="Q5" s="120" t="s">
        <v>77</v>
      </c>
      <c r="R5" s="120" t="s">
        <v>78</v>
      </c>
      <c r="S5" s="111"/>
      <c r="T5" s="111"/>
    </row>
    <row r="6" spans="1:20" ht="30.75" customHeight="1">
      <c r="A6" s="87" t="s">
        <v>79</v>
      </c>
      <c r="B6" s="88" t="s">
        <v>80</v>
      </c>
      <c r="C6" s="89" t="s">
        <v>81</v>
      </c>
      <c r="D6" s="108"/>
      <c r="E6" s="108"/>
      <c r="F6" s="112"/>
      <c r="G6" s="117"/>
      <c r="H6" s="112"/>
      <c r="I6" s="112"/>
      <c r="J6" s="112"/>
      <c r="K6" s="119"/>
      <c r="L6" s="112"/>
      <c r="M6" s="115"/>
      <c r="N6" s="112"/>
      <c r="O6" s="112"/>
      <c r="P6" s="112"/>
      <c r="Q6" s="112"/>
      <c r="R6" s="112"/>
      <c r="S6" s="112"/>
      <c r="T6" s="112"/>
    </row>
    <row r="7" spans="1:20" ht="20.100000000000001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59</v>
      </c>
      <c r="F7" s="41">
        <v>404.12</v>
      </c>
      <c r="G7" s="41">
        <v>0</v>
      </c>
      <c r="H7" s="41">
        <v>404.12</v>
      </c>
      <c r="I7" s="41">
        <v>0</v>
      </c>
      <c r="J7" s="42">
        <v>0</v>
      </c>
      <c r="K7" s="43">
        <v>0</v>
      </c>
      <c r="L7" s="41">
        <v>0</v>
      </c>
      <c r="M7" s="42">
        <v>0</v>
      </c>
      <c r="N7" s="43">
        <f t="shared" ref="N7:N15" si="0">SUM(O7:R7)</f>
        <v>0</v>
      </c>
      <c r="O7" s="41">
        <v>0</v>
      </c>
      <c r="P7" s="41">
        <v>0</v>
      </c>
      <c r="Q7" s="41">
        <v>0</v>
      </c>
      <c r="R7" s="42">
        <v>0</v>
      </c>
      <c r="S7" s="43">
        <v>0</v>
      </c>
      <c r="T7" s="42">
        <v>0</v>
      </c>
    </row>
    <row r="8" spans="1:20" ht="20.100000000000001" customHeight="1">
      <c r="A8" s="40" t="s">
        <v>82</v>
      </c>
      <c r="B8" s="40" t="s">
        <v>83</v>
      </c>
      <c r="C8" s="40" t="s">
        <v>84</v>
      </c>
      <c r="D8" s="40" t="s">
        <v>85</v>
      </c>
      <c r="E8" s="40" t="s">
        <v>86</v>
      </c>
      <c r="F8" s="41">
        <v>4</v>
      </c>
      <c r="G8" s="41">
        <v>0</v>
      </c>
      <c r="H8" s="41">
        <v>4</v>
      </c>
      <c r="I8" s="41">
        <v>0</v>
      </c>
      <c r="J8" s="42">
        <v>0</v>
      </c>
      <c r="K8" s="43">
        <v>0</v>
      </c>
      <c r="L8" s="41">
        <v>0</v>
      </c>
      <c r="M8" s="42">
        <v>0</v>
      </c>
      <c r="N8" s="43">
        <f t="shared" si="0"/>
        <v>0</v>
      </c>
      <c r="O8" s="41">
        <v>0</v>
      </c>
      <c r="P8" s="41">
        <v>0</v>
      </c>
      <c r="Q8" s="41">
        <v>0</v>
      </c>
      <c r="R8" s="42">
        <v>0</v>
      </c>
      <c r="S8" s="43">
        <v>0</v>
      </c>
      <c r="T8" s="42">
        <v>0</v>
      </c>
    </row>
    <row r="9" spans="1:20" ht="20.100000000000001" customHeight="1">
      <c r="A9" s="40" t="s">
        <v>87</v>
      </c>
      <c r="B9" s="40" t="s">
        <v>88</v>
      </c>
      <c r="C9" s="40" t="s">
        <v>88</v>
      </c>
      <c r="D9" s="40" t="s">
        <v>85</v>
      </c>
      <c r="E9" s="40" t="s">
        <v>89</v>
      </c>
      <c r="F9" s="41">
        <v>17.5</v>
      </c>
      <c r="G9" s="41">
        <v>0</v>
      </c>
      <c r="H9" s="41">
        <v>17.5</v>
      </c>
      <c r="I9" s="41">
        <v>0</v>
      </c>
      <c r="J9" s="42">
        <v>0</v>
      </c>
      <c r="K9" s="43">
        <v>0</v>
      </c>
      <c r="L9" s="41">
        <v>0</v>
      </c>
      <c r="M9" s="42">
        <v>0</v>
      </c>
      <c r="N9" s="43">
        <f t="shared" si="0"/>
        <v>0</v>
      </c>
      <c r="O9" s="41">
        <v>0</v>
      </c>
      <c r="P9" s="41">
        <v>0</v>
      </c>
      <c r="Q9" s="41">
        <v>0</v>
      </c>
      <c r="R9" s="42">
        <v>0</v>
      </c>
      <c r="S9" s="43">
        <v>0</v>
      </c>
      <c r="T9" s="42">
        <v>0</v>
      </c>
    </row>
    <row r="10" spans="1:20" ht="20.100000000000001" customHeight="1">
      <c r="A10" s="40" t="s">
        <v>87</v>
      </c>
      <c r="B10" s="40" t="s">
        <v>88</v>
      </c>
      <c r="C10" s="40" t="s">
        <v>90</v>
      </c>
      <c r="D10" s="40" t="s">
        <v>85</v>
      </c>
      <c r="E10" s="40" t="s">
        <v>91</v>
      </c>
      <c r="F10" s="41">
        <v>8.75</v>
      </c>
      <c r="G10" s="41">
        <v>0</v>
      </c>
      <c r="H10" s="41">
        <v>8.75</v>
      </c>
      <c r="I10" s="41">
        <v>0</v>
      </c>
      <c r="J10" s="42">
        <v>0</v>
      </c>
      <c r="K10" s="43">
        <v>0</v>
      </c>
      <c r="L10" s="41">
        <v>0</v>
      </c>
      <c r="M10" s="42">
        <v>0</v>
      </c>
      <c r="N10" s="43">
        <f t="shared" si="0"/>
        <v>0</v>
      </c>
      <c r="O10" s="41">
        <v>0</v>
      </c>
      <c r="P10" s="41">
        <v>0</v>
      </c>
      <c r="Q10" s="41">
        <v>0</v>
      </c>
      <c r="R10" s="42">
        <v>0</v>
      </c>
      <c r="S10" s="43">
        <v>0</v>
      </c>
      <c r="T10" s="42">
        <v>0</v>
      </c>
    </row>
    <row r="11" spans="1:20" ht="20.100000000000001" customHeight="1">
      <c r="A11" s="40" t="s">
        <v>87</v>
      </c>
      <c r="B11" s="40" t="s">
        <v>92</v>
      </c>
      <c r="C11" s="40" t="s">
        <v>93</v>
      </c>
      <c r="D11" s="40" t="s">
        <v>85</v>
      </c>
      <c r="E11" s="40" t="s">
        <v>94</v>
      </c>
      <c r="F11" s="41">
        <v>184.73</v>
      </c>
      <c r="G11" s="41">
        <v>0</v>
      </c>
      <c r="H11" s="41">
        <v>184.73</v>
      </c>
      <c r="I11" s="41">
        <v>0</v>
      </c>
      <c r="J11" s="42">
        <v>0</v>
      </c>
      <c r="K11" s="43">
        <v>0</v>
      </c>
      <c r="L11" s="41">
        <v>0</v>
      </c>
      <c r="M11" s="42">
        <v>0</v>
      </c>
      <c r="N11" s="43">
        <f t="shared" si="0"/>
        <v>0</v>
      </c>
      <c r="O11" s="41">
        <v>0</v>
      </c>
      <c r="P11" s="41">
        <v>0</v>
      </c>
      <c r="Q11" s="41">
        <v>0</v>
      </c>
      <c r="R11" s="42">
        <v>0</v>
      </c>
      <c r="S11" s="43">
        <v>0</v>
      </c>
      <c r="T11" s="42">
        <v>0</v>
      </c>
    </row>
    <row r="12" spans="1:20" ht="20.100000000000001" customHeight="1">
      <c r="A12" s="40" t="s">
        <v>87</v>
      </c>
      <c r="B12" s="40" t="s">
        <v>92</v>
      </c>
      <c r="C12" s="40" t="s">
        <v>95</v>
      </c>
      <c r="D12" s="40" t="s">
        <v>85</v>
      </c>
      <c r="E12" s="40" t="s">
        <v>96</v>
      </c>
      <c r="F12" s="41">
        <v>159</v>
      </c>
      <c r="G12" s="41">
        <v>0</v>
      </c>
      <c r="H12" s="41">
        <v>159</v>
      </c>
      <c r="I12" s="41">
        <v>0</v>
      </c>
      <c r="J12" s="42">
        <v>0</v>
      </c>
      <c r="K12" s="43">
        <v>0</v>
      </c>
      <c r="L12" s="41">
        <v>0</v>
      </c>
      <c r="M12" s="42">
        <v>0</v>
      </c>
      <c r="N12" s="43">
        <f t="shared" si="0"/>
        <v>0</v>
      </c>
      <c r="O12" s="41">
        <v>0</v>
      </c>
      <c r="P12" s="41">
        <v>0</v>
      </c>
      <c r="Q12" s="41">
        <v>0</v>
      </c>
      <c r="R12" s="42">
        <v>0</v>
      </c>
      <c r="S12" s="43">
        <v>0</v>
      </c>
      <c r="T12" s="42">
        <v>0</v>
      </c>
    </row>
    <row r="13" spans="1:20" ht="20.100000000000001" customHeight="1">
      <c r="A13" s="40" t="s">
        <v>97</v>
      </c>
      <c r="B13" s="40" t="s">
        <v>98</v>
      </c>
      <c r="C13" s="40" t="s">
        <v>99</v>
      </c>
      <c r="D13" s="40" t="s">
        <v>85</v>
      </c>
      <c r="E13" s="40" t="s">
        <v>100</v>
      </c>
      <c r="F13" s="41">
        <v>10.28</v>
      </c>
      <c r="G13" s="41">
        <v>0</v>
      </c>
      <c r="H13" s="41">
        <v>10.28</v>
      </c>
      <c r="I13" s="41">
        <v>0</v>
      </c>
      <c r="J13" s="42">
        <v>0</v>
      </c>
      <c r="K13" s="43">
        <v>0</v>
      </c>
      <c r="L13" s="41">
        <v>0</v>
      </c>
      <c r="M13" s="42">
        <v>0</v>
      </c>
      <c r="N13" s="43">
        <f t="shared" si="0"/>
        <v>0</v>
      </c>
      <c r="O13" s="41">
        <v>0</v>
      </c>
      <c r="P13" s="41">
        <v>0</v>
      </c>
      <c r="Q13" s="41">
        <v>0</v>
      </c>
      <c r="R13" s="42">
        <v>0</v>
      </c>
      <c r="S13" s="43">
        <v>0</v>
      </c>
      <c r="T13" s="42">
        <v>0</v>
      </c>
    </row>
    <row r="14" spans="1:20" ht="20.100000000000001" customHeight="1">
      <c r="A14" s="40" t="s">
        <v>101</v>
      </c>
      <c r="B14" s="40" t="s">
        <v>99</v>
      </c>
      <c r="C14" s="40" t="s">
        <v>102</v>
      </c>
      <c r="D14" s="40" t="s">
        <v>85</v>
      </c>
      <c r="E14" s="40" t="s">
        <v>103</v>
      </c>
      <c r="F14" s="41">
        <v>17.21</v>
      </c>
      <c r="G14" s="41">
        <v>0</v>
      </c>
      <c r="H14" s="41">
        <v>17.21</v>
      </c>
      <c r="I14" s="41">
        <v>0</v>
      </c>
      <c r="J14" s="42">
        <v>0</v>
      </c>
      <c r="K14" s="43">
        <v>0</v>
      </c>
      <c r="L14" s="41">
        <v>0</v>
      </c>
      <c r="M14" s="42">
        <v>0</v>
      </c>
      <c r="N14" s="43">
        <f t="shared" si="0"/>
        <v>0</v>
      </c>
      <c r="O14" s="41">
        <v>0</v>
      </c>
      <c r="P14" s="41">
        <v>0</v>
      </c>
      <c r="Q14" s="41">
        <v>0</v>
      </c>
      <c r="R14" s="42">
        <v>0</v>
      </c>
      <c r="S14" s="43">
        <v>0</v>
      </c>
      <c r="T14" s="42">
        <v>0</v>
      </c>
    </row>
    <row r="15" spans="1:20" ht="20.100000000000001" customHeight="1">
      <c r="A15" s="40" t="s">
        <v>101</v>
      </c>
      <c r="B15" s="40" t="s">
        <v>99</v>
      </c>
      <c r="C15" s="40" t="s">
        <v>84</v>
      </c>
      <c r="D15" s="40" t="s">
        <v>85</v>
      </c>
      <c r="E15" s="40" t="s">
        <v>104</v>
      </c>
      <c r="F15" s="41">
        <v>2.65</v>
      </c>
      <c r="G15" s="41">
        <v>0</v>
      </c>
      <c r="H15" s="41">
        <v>2.65</v>
      </c>
      <c r="I15" s="41">
        <v>0</v>
      </c>
      <c r="J15" s="42">
        <v>0</v>
      </c>
      <c r="K15" s="43">
        <v>0</v>
      </c>
      <c r="L15" s="41">
        <v>0</v>
      </c>
      <c r="M15" s="42">
        <v>0</v>
      </c>
      <c r="N15" s="43">
        <f t="shared" si="0"/>
        <v>0</v>
      </c>
      <c r="O15" s="41">
        <v>0</v>
      </c>
      <c r="P15" s="41">
        <v>0</v>
      </c>
      <c r="Q15" s="41">
        <v>0</v>
      </c>
      <c r="R15" s="42">
        <v>0</v>
      </c>
      <c r="S15" s="43">
        <v>0</v>
      </c>
      <c r="T15" s="42">
        <v>0</v>
      </c>
    </row>
  </sheetData>
  <mergeCells count="22"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  <mergeCell ref="T4:T6"/>
    <mergeCell ref="O5:O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/>
  </sheetViews>
  <sheetFormatPr defaultRowHeight="11.25"/>
  <cols>
    <col min="1" max="1" width="5" customWidth="1"/>
    <col min="2" max="3" width="3.6640625" customWidth="1"/>
    <col min="4" max="4" width="10.1640625" customWidth="1"/>
    <col min="5" max="5" width="50.83203125" customWidth="1"/>
    <col min="6" max="10" width="14.5" customWidth="1"/>
  </cols>
  <sheetData>
    <row r="1" spans="1:10" ht="20.100000000000001" customHeight="1">
      <c r="A1" s="10"/>
      <c r="B1" s="44"/>
      <c r="C1" s="44"/>
      <c r="D1" s="44"/>
      <c r="E1" s="44"/>
      <c r="F1" s="44"/>
      <c r="G1" s="44"/>
      <c r="H1" s="44"/>
      <c r="I1" s="44"/>
      <c r="J1" s="45" t="s">
        <v>105</v>
      </c>
    </row>
    <row r="2" spans="1:10" ht="20.100000000000001" customHeight="1">
      <c r="A2" s="101" t="s">
        <v>106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0.100000000000001" customHeight="1">
      <c r="A3" s="8" t="s">
        <v>0</v>
      </c>
      <c r="B3" s="9"/>
      <c r="C3" s="9"/>
      <c r="D3" s="9"/>
      <c r="E3" s="9"/>
      <c r="F3" s="46"/>
      <c r="G3" s="46"/>
      <c r="H3" s="46"/>
      <c r="I3" s="46"/>
      <c r="J3" s="7" t="s">
        <v>5</v>
      </c>
    </row>
    <row r="4" spans="1:10" ht="20.100000000000001" customHeight="1">
      <c r="A4" s="102" t="s">
        <v>58</v>
      </c>
      <c r="B4" s="131"/>
      <c r="C4" s="131"/>
      <c r="D4" s="131"/>
      <c r="E4" s="103"/>
      <c r="F4" s="128" t="s">
        <v>59</v>
      </c>
      <c r="G4" s="129" t="s">
        <v>107</v>
      </c>
      <c r="H4" s="130" t="s">
        <v>108</v>
      </c>
      <c r="I4" s="130" t="s">
        <v>109</v>
      </c>
      <c r="J4" s="124" t="s">
        <v>110</v>
      </c>
    </row>
    <row r="5" spans="1:10" ht="20.100000000000001" customHeight="1">
      <c r="A5" s="102" t="s">
        <v>69</v>
      </c>
      <c r="B5" s="131"/>
      <c r="C5" s="103"/>
      <c r="D5" s="127" t="s">
        <v>70</v>
      </c>
      <c r="E5" s="125" t="s">
        <v>111</v>
      </c>
      <c r="F5" s="129"/>
      <c r="G5" s="129"/>
      <c r="H5" s="130"/>
      <c r="I5" s="130"/>
      <c r="J5" s="124"/>
    </row>
    <row r="6" spans="1:10" ht="15" customHeight="1">
      <c r="A6" s="90" t="s">
        <v>79</v>
      </c>
      <c r="B6" s="90" t="s">
        <v>80</v>
      </c>
      <c r="C6" s="91" t="s">
        <v>81</v>
      </c>
      <c r="D6" s="124"/>
      <c r="E6" s="126"/>
      <c r="F6" s="129"/>
      <c r="G6" s="129"/>
      <c r="H6" s="130"/>
      <c r="I6" s="130"/>
      <c r="J6" s="124"/>
    </row>
    <row r="7" spans="1:10" ht="20.100000000000001" customHeight="1">
      <c r="A7" s="47" t="s">
        <v>38</v>
      </c>
      <c r="B7" s="47" t="s">
        <v>38</v>
      </c>
      <c r="C7" s="47" t="s">
        <v>38</v>
      </c>
      <c r="D7" s="48" t="s">
        <v>38</v>
      </c>
      <c r="E7" s="48" t="s">
        <v>59</v>
      </c>
      <c r="F7" s="49">
        <f t="shared" ref="F7:F15" si="0">SUM(G7:J7)</f>
        <v>404.12</v>
      </c>
      <c r="G7" s="49">
        <v>245.12</v>
      </c>
      <c r="H7" s="49">
        <v>159</v>
      </c>
      <c r="I7" s="49">
        <v>0</v>
      </c>
      <c r="J7" s="86">
        <v>0</v>
      </c>
    </row>
    <row r="8" spans="1:10" ht="20.100000000000001" customHeight="1">
      <c r="A8" s="47" t="s">
        <v>82</v>
      </c>
      <c r="B8" s="47" t="s">
        <v>83</v>
      </c>
      <c r="C8" s="47" t="s">
        <v>84</v>
      </c>
      <c r="D8" s="48" t="s">
        <v>85</v>
      </c>
      <c r="E8" s="48" t="s">
        <v>86</v>
      </c>
      <c r="F8" s="49">
        <f t="shared" si="0"/>
        <v>4</v>
      </c>
      <c r="G8" s="49">
        <v>4</v>
      </c>
      <c r="H8" s="49">
        <v>0</v>
      </c>
      <c r="I8" s="49">
        <v>0</v>
      </c>
      <c r="J8" s="86">
        <v>0</v>
      </c>
    </row>
    <row r="9" spans="1:10" ht="20.100000000000001" customHeight="1">
      <c r="A9" s="47" t="s">
        <v>87</v>
      </c>
      <c r="B9" s="47" t="s">
        <v>88</v>
      </c>
      <c r="C9" s="47" t="s">
        <v>88</v>
      </c>
      <c r="D9" s="48" t="s">
        <v>85</v>
      </c>
      <c r="E9" s="48" t="s">
        <v>89</v>
      </c>
      <c r="F9" s="49">
        <f t="shared" si="0"/>
        <v>17.5</v>
      </c>
      <c r="G9" s="49">
        <v>17.5</v>
      </c>
      <c r="H9" s="49">
        <v>0</v>
      </c>
      <c r="I9" s="49">
        <v>0</v>
      </c>
      <c r="J9" s="86">
        <v>0</v>
      </c>
    </row>
    <row r="10" spans="1:10" ht="20.100000000000001" customHeight="1">
      <c r="A10" s="47" t="s">
        <v>87</v>
      </c>
      <c r="B10" s="47" t="s">
        <v>88</v>
      </c>
      <c r="C10" s="47" t="s">
        <v>90</v>
      </c>
      <c r="D10" s="48" t="s">
        <v>85</v>
      </c>
      <c r="E10" s="48" t="s">
        <v>91</v>
      </c>
      <c r="F10" s="49">
        <f t="shared" si="0"/>
        <v>8.75</v>
      </c>
      <c r="G10" s="49">
        <v>8.75</v>
      </c>
      <c r="H10" s="49">
        <v>0</v>
      </c>
      <c r="I10" s="49">
        <v>0</v>
      </c>
      <c r="J10" s="86">
        <v>0</v>
      </c>
    </row>
    <row r="11" spans="1:10" ht="20.100000000000001" customHeight="1">
      <c r="A11" s="47" t="s">
        <v>87</v>
      </c>
      <c r="B11" s="47" t="s">
        <v>92</v>
      </c>
      <c r="C11" s="47" t="s">
        <v>93</v>
      </c>
      <c r="D11" s="48" t="s">
        <v>85</v>
      </c>
      <c r="E11" s="48" t="s">
        <v>94</v>
      </c>
      <c r="F11" s="49">
        <f t="shared" si="0"/>
        <v>184.73</v>
      </c>
      <c r="G11" s="49">
        <v>184.73</v>
      </c>
      <c r="H11" s="49">
        <v>0</v>
      </c>
      <c r="I11" s="49">
        <v>0</v>
      </c>
      <c r="J11" s="86">
        <v>0</v>
      </c>
    </row>
    <row r="12" spans="1:10" ht="20.100000000000001" customHeight="1">
      <c r="A12" s="47" t="s">
        <v>87</v>
      </c>
      <c r="B12" s="47" t="s">
        <v>92</v>
      </c>
      <c r="C12" s="47" t="s">
        <v>95</v>
      </c>
      <c r="D12" s="48" t="s">
        <v>85</v>
      </c>
      <c r="E12" s="48" t="s">
        <v>96</v>
      </c>
      <c r="F12" s="49">
        <f t="shared" si="0"/>
        <v>159</v>
      </c>
      <c r="G12" s="49">
        <v>0</v>
      </c>
      <c r="H12" s="49">
        <v>159</v>
      </c>
      <c r="I12" s="49">
        <v>0</v>
      </c>
      <c r="J12" s="86">
        <v>0</v>
      </c>
    </row>
    <row r="13" spans="1:10" ht="20.100000000000001" customHeight="1">
      <c r="A13" s="47" t="s">
        <v>97</v>
      </c>
      <c r="B13" s="47" t="s">
        <v>98</v>
      </c>
      <c r="C13" s="47" t="s">
        <v>99</v>
      </c>
      <c r="D13" s="48" t="s">
        <v>85</v>
      </c>
      <c r="E13" s="48" t="s">
        <v>100</v>
      </c>
      <c r="F13" s="49">
        <f t="shared" si="0"/>
        <v>10.28</v>
      </c>
      <c r="G13" s="49">
        <v>10.28</v>
      </c>
      <c r="H13" s="49">
        <v>0</v>
      </c>
      <c r="I13" s="49">
        <v>0</v>
      </c>
      <c r="J13" s="86">
        <v>0</v>
      </c>
    </row>
    <row r="14" spans="1:10" ht="20.100000000000001" customHeight="1">
      <c r="A14" s="47" t="s">
        <v>101</v>
      </c>
      <c r="B14" s="47" t="s">
        <v>99</v>
      </c>
      <c r="C14" s="47" t="s">
        <v>102</v>
      </c>
      <c r="D14" s="48" t="s">
        <v>85</v>
      </c>
      <c r="E14" s="48" t="s">
        <v>103</v>
      </c>
      <c r="F14" s="49">
        <f t="shared" si="0"/>
        <v>17.21</v>
      </c>
      <c r="G14" s="49">
        <v>17.21</v>
      </c>
      <c r="H14" s="49">
        <v>0</v>
      </c>
      <c r="I14" s="49">
        <v>0</v>
      </c>
      <c r="J14" s="86">
        <v>0</v>
      </c>
    </row>
    <row r="15" spans="1:10" ht="20.100000000000001" customHeight="1">
      <c r="A15" s="47" t="s">
        <v>101</v>
      </c>
      <c r="B15" s="47" t="s">
        <v>99</v>
      </c>
      <c r="C15" s="47" t="s">
        <v>84</v>
      </c>
      <c r="D15" s="48" t="s">
        <v>85</v>
      </c>
      <c r="E15" s="48" t="s">
        <v>104</v>
      </c>
      <c r="F15" s="49">
        <f t="shared" si="0"/>
        <v>2.65</v>
      </c>
      <c r="G15" s="49">
        <v>2.65</v>
      </c>
      <c r="H15" s="49">
        <v>0</v>
      </c>
      <c r="I15" s="49">
        <v>0</v>
      </c>
      <c r="J15" s="86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/>
  </sheetViews>
  <sheetFormatPr defaultRowHeight="11.25"/>
  <cols>
    <col min="1" max="1" width="53.5" customWidth="1"/>
    <col min="2" max="2" width="24.83203125" customWidth="1"/>
    <col min="3" max="3" width="53.5" customWidth="1"/>
    <col min="4" max="8" width="24.83203125" customWidth="1"/>
  </cols>
  <sheetData>
    <row r="1" spans="1:8" ht="20.25" customHeight="1">
      <c r="A1" s="6"/>
      <c r="B1" s="6"/>
      <c r="C1" s="6"/>
      <c r="D1" s="6"/>
      <c r="E1" s="6"/>
      <c r="F1" s="6"/>
      <c r="G1" s="6"/>
      <c r="H1" s="7" t="s">
        <v>112</v>
      </c>
    </row>
    <row r="2" spans="1:8" ht="20.25" customHeight="1">
      <c r="A2" s="101" t="s">
        <v>113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8" t="s">
        <v>0</v>
      </c>
      <c r="B3" s="9"/>
      <c r="C3" s="10"/>
      <c r="D3" s="10"/>
      <c r="E3" s="10"/>
      <c r="F3" s="10"/>
      <c r="G3" s="10"/>
      <c r="H3" s="7" t="s">
        <v>5</v>
      </c>
    </row>
    <row r="4" spans="1:8" ht="24" customHeight="1">
      <c r="A4" s="102" t="s">
        <v>6</v>
      </c>
      <c r="B4" s="103"/>
      <c r="C4" s="102" t="s">
        <v>7</v>
      </c>
      <c r="D4" s="131"/>
      <c r="E4" s="131"/>
      <c r="F4" s="131"/>
      <c r="G4" s="131"/>
      <c r="H4" s="103"/>
    </row>
    <row r="5" spans="1:8" ht="24" customHeight="1">
      <c r="A5" s="84" t="s">
        <v>8</v>
      </c>
      <c r="B5" s="92" t="s">
        <v>9</v>
      </c>
      <c r="C5" s="84" t="s">
        <v>8</v>
      </c>
      <c r="D5" s="84" t="s">
        <v>59</v>
      </c>
      <c r="E5" s="92" t="s">
        <v>114</v>
      </c>
      <c r="F5" s="93" t="s">
        <v>115</v>
      </c>
      <c r="G5" s="92" t="s">
        <v>116</v>
      </c>
      <c r="H5" s="93" t="s">
        <v>117</v>
      </c>
    </row>
    <row r="6" spans="1:8" ht="24" customHeight="1">
      <c r="A6" s="13" t="s">
        <v>118</v>
      </c>
      <c r="B6" s="17">
        <f>SUM(B7:B9)</f>
        <v>404.12</v>
      </c>
      <c r="C6" s="50" t="s">
        <v>119</v>
      </c>
      <c r="D6" s="17">
        <f t="shared" ref="D6:D36" si="0">SUM(E6:H6)</f>
        <v>404.12</v>
      </c>
      <c r="E6" s="59">
        <f>SUM(E7:E36)</f>
        <v>404.12</v>
      </c>
      <c r="F6" s="19">
        <f>SUM(F7:F36)</f>
        <v>0</v>
      </c>
      <c r="G6" s="19">
        <f>SUM(G7:G36)</f>
        <v>0</v>
      </c>
      <c r="H6" s="19">
        <f>SUM(H7:H36)</f>
        <v>0</v>
      </c>
    </row>
    <row r="7" spans="1:8" ht="24" customHeight="1">
      <c r="A7" s="13" t="s">
        <v>120</v>
      </c>
      <c r="B7" s="17">
        <v>404.12</v>
      </c>
      <c r="C7" s="50" t="s">
        <v>121</v>
      </c>
      <c r="D7" s="17">
        <f t="shared" si="0"/>
        <v>0</v>
      </c>
      <c r="E7" s="59">
        <v>0</v>
      </c>
      <c r="F7" s="51">
        <v>0</v>
      </c>
      <c r="G7" s="51">
        <v>0</v>
      </c>
      <c r="H7" s="52">
        <v>0</v>
      </c>
    </row>
    <row r="8" spans="1:8" ht="24" customHeight="1">
      <c r="A8" s="13" t="s">
        <v>122</v>
      </c>
      <c r="B8" s="17">
        <v>0</v>
      </c>
      <c r="C8" s="50" t="s">
        <v>123</v>
      </c>
      <c r="D8" s="17">
        <f t="shared" si="0"/>
        <v>0</v>
      </c>
      <c r="E8" s="59">
        <v>0</v>
      </c>
      <c r="F8" s="59">
        <v>0</v>
      </c>
      <c r="G8" s="59">
        <v>0</v>
      </c>
      <c r="H8" s="17">
        <v>0</v>
      </c>
    </row>
    <row r="9" spans="1:8" ht="24" customHeight="1">
      <c r="A9" s="13" t="s">
        <v>124</v>
      </c>
      <c r="B9" s="17">
        <v>0</v>
      </c>
      <c r="C9" s="50" t="s">
        <v>125</v>
      </c>
      <c r="D9" s="17">
        <f t="shared" si="0"/>
        <v>0</v>
      </c>
      <c r="E9" s="59">
        <v>0</v>
      </c>
      <c r="F9" s="59">
        <v>0</v>
      </c>
      <c r="G9" s="59">
        <v>0</v>
      </c>
      <c r="H9" s="17">
        <v>0</v>
      </c>
    </row>
    <row r="10" spans="1:8" ht="24" customHeight="1">
      <c r="A10" s="13" t="s">
        <v>126</v>
      </c>
      <c r="B10" s="17">
        <f>SUM(B11:B14)</f>
        <v>0</v>
      </c>
      <c r="C10" s="50" t="s">
        <v>127</v>
      </c>
      <c r="D10" s="17">
        <f t="shared" si="0"/>
        <v>0</v>
      </c>
      <c r="E10" s="59">
        <v>0</v>
      </c>
      <c r="F10" s="59">
        <v>0</v>
      </c>
      <c r="G10" s="59">
        <v>0</v>
      </c>
      <c r="H10" s="17">
        <v>0</v>
      </c>
    </row>
    <row r="11" spans="1:8" ht="24" customHeight="1">
      <c r="A11" s="13" t="s">
        <v>120</v>
      </c>
      <c r="B11" s="17">
        <v>0</v>
      </c>
      <c r="C11" s="50" t="s">
        <v>128</v>
      </c>
      <c r="D11" s="17">
        <f t="shared" si="0"/>
        <v>4</v>
      </c>
      <c r="E11" s="59">
        <v>4</v>
      </c>
      <c r="F11" s="59">
        <v>0</v>
      </c>
      <c r="G11" s="59">
        <v>0</v>
      </c>
      <c r="H11" s="17">
        <v>0</v>
      </c>
    </row>
    <row r="12" spans="1:8" ht="24" customHeight="1">
      <c r="A12" s="13" t="s">
        <v>122</v>
      </c>
      <c r="B12" s="17">
        <v>0</v>
      </c>
      <c r="C12" s="50" t="s">
        <v>129</v>
      </c>
      <c r="D12" s="17">
        <f t="shared" si="0"/>
        <v>0</v>
      </c>
      <c r="E12" s="59">
        <v>0</v>
      </c>
      <c r="F12" s="59">
        <v>0</v>
      </c>
      <c r="G12" s="59">
        <v>0</v>
      </c>
      <c r="H12" s="17">
        <v>0</v>
      </c>
    </row>
    <row r="13" spans="1:8" ht="24" customHeight="1">
      <c r="A13" s="13" t="s">
        <v>124</v>
      </c>
      <c r="B13" s="17">
        <v>0</v>
      </c>
      <c r="C13" s="50" t="s">
        <v>130</v>
      </c>
      <c r="D13" s="17">
        <f t="shared" si="0"/>
        <v>0</v>
      </c>
      <c r="E13" s="59">
        <v>0</v>
      </c>
      <c r="F13" s="59">
        <v>0</v>
      </c>
      <c r="G13" s="59">
        <v>0</v>
      </c>
      <c r="H13" s="17">
        <v>0</v>
      </c>
    </row>
    <row r="14" spans="1:8" ht="24" customHeight="1">
      <c r="A14" s="13" t="s">
        <v>131</v>
      </c>
      <c r="B14" s="17">
        <v>0</v>
      </c>
      <c r="C14" s="50" t="s">
        <v>132</v>
      </c>
      <c r="D14" s="17">
        <f t="shared" si="0"/>
        <v>369.98</v>
      </c>
      <c r="E14" s="59">
        <v>369.98</v>
      </c>
      <c r="F14" s="59">
        <v>0</v>
      </c>
      <c r="G14" s="59">
        <v>0</v>
      </c>
      <c r="H14" s="17">
        <v>0</v>
      </c>
    </row>
    <row r="15" spans="1:8" ht="24" customHeight="1">
      <c r="A15" s="15"/>
      <c r="B15" s="17"/>
      <c r="C15" s="53" t="s">
        <v>133</v>
      </c>
      <c r="D15" s="17">
        <f t="shared" si="0"/>
        <v>0</v>
      </c>
      <c r="E15" s="59">
        <v>0</v>
      </c>
      <c r="F15" s="59">
        <v>0</v>
      </c>
      <c r="G15" s="59">
        <v>0</v>
      </c>
      <c r="H15" s="17">
        <v>0</v>
      </c>
    </row>
    <row r="16" spans="1:8" ht="24" customHeight="1">
      <c r="A16" s="15"/>
      <c r="B16" s="17"/>
      <c r="C16" s="53" t="s">
        <v>134</v>
      </c>
      <c r="D16" s="17">
        <f t="shared" si="0"/>
        <v>10.28</v>
      </c>
      <c r="E16" s="59">
        <v>10.28</v>
      </c>
      <c r="F16" s="59">
        <v>0</v>
      </c>
      <c r="G16" s="59">
        <v>0</v>
      </c>
      <c r="H16" s="17">
        <v>0</v>
      </c>
    </row>
    <row r="17" spans="1:8" ht="24" customHeight="1">
      <c r="A17" s="15"/>
      <c r="B17" s="17"/>
      <c r="C17" s="53" t="s">
        <v>135</v>
      </c>
      <c r="D17" s="17">
        <f t="shared" si="0"/>
        <v>0</v>
      </c>
      <c r="E17" s="59">
        <v>0</v>
      </c>
      <c r="F17" s="59">
        <v>0</v>
      </c>
      <c r="G17" s="59">
        <v>0</v>
      </c>
      <c r="H17" s="17">
        <v>0</v>
      </c>
    </row>
    <row r="18" spans="1:8" ht="24" customHeight="1">
      <c r="A18" s="15"/>
      <c r="B18" s="17"/>
      <c r="C18" s="53" t="s">
        <v>136</v>
      </c>
      <c r="D18" s="17">
        <f t="shared" si="0"/>
        <v>0</v>
      </c>
      <c r="E18" s="59">
        <v>0</v>
      </c>
      <c r="F18" s="59">
        <v>0</v>
      </c>
      <c r="G18" s="59">
        <v>0</v>
      </c>
      <c r="H18" s="17">
        <v>0</v>
      </c>
    </row>
    <row r="19" spans="1:8" ht="24" customHeight="1">
      <c r="A19" s="15"/>
      <c r="B19" s="17"/>
      <c r="C19" s="53" t="s">
        <v>137</v>
      </c>
      <c r="D19" s="17">
        <f t="shared" si="0"/>
        <v>0</v>
      </c>
      <c r="E19" s="59">
        <v>0</v>
      </c>
      <c r="F19" s="59">
        <v>0</v>
      </c>
      <c r="G19" s="59">
        <v>0</v>
      </c>
      <c r="H19" s="17">
        <v>0</v>
      </c>
    </row>
    <row r="20" spans="1:8" ht="24" customHeight="1">
      <c r="A20" s="15"/>
      <c r="B20" s="17"/>
      <c r="C20" s="53" t="s">
        <v>138</v>
      </c>
      <c r="D20" s="17">
        <f t="shared" si="0"/>
        <v>0</v>
      </c>
      <c r="E20" s="59">
        <v>0</v>
      </c>
      <c r="F20" s="59">
        <v>0</v>
      </c>
      <c r="G20" s="59">
        <v>0</v>
      </c>
      <c r="H20" s="17">
        <v>0</v>
      </c>
    </row>
    <row r="21" spans="1:8" ht="24" customHeight="1">
      <c r="A21" s="15"/>
      <c r="B21" s="17"/>
      <c r="C21" s="53" t="s">
        <v>139</v>
      </c>
      <c r="D21" s="17">
        <f t="shared" si="0"/>
        <v>0</v>
      </c>
      <c r="E21" s="59">
        <v>0</v>
      </c>
      <c r="F21" s="59">
        <v>0</v>
      </c>
      <c r="G21" s="59">
        <v>0</v>
      </c>
      <c r="H21" s="17">
        <v>0</v>
      </c>
    </row>
    <row r="22" spans="1:8" ht="24" customHeight="1">
      <c r="A22" s="15"/>
      <c r="B22" s="17"/>
      <c r="C22" s="53" t="s">
        <v>140</v>
      </c>
      <c r="D22" s="17">
        <f t="shared" si="0"/>
        <v>0</v>
      </c>
      <c r="E22" s="59">
        <v>0</v>
      </c>
      <c r="F22" s="59">
        <v>0</v>
      </c>
      <c r="G22" s="59">
        <v>0</v>
      </c>
      <c r="H22" s="17">
        <v>0</v>
      </c>
    </row>
    <row r="23" spans="1:8" ht="24" customHeight="1">
      <c r="A23" s="15"/>
      <c r="B23" s="17"/>
      <c r="C23" s="53" t="s">
        <v>141</v>
      </c>
      <c r="D23" s="17">
        <f t="shared" si="0"/>
        <v>0</v>
      </c>
      <c r="E23" s="59">
        <v>0</v>
      </c>
      <c r="F23" s="59">
        <v>0</v>
      </c>
      <c r="G23" s="59">
        <v>0</v>
      </c>
      <c r="H23" s="17">
        <v>0</v>
      </c>
    </row>
    <row r="24" spans="1:8" ht="24" customHeight="1">
      <c r="A24" s="15"/>
      <c r="B24" s="17"/>
      <c r="C24" s="94" t="s">
        <v>142</v>
      </c>
      <c r="D24" s="17">
        <f t="shared" si="0"/>
        <v>0</v>
      </c>
      <c r="E24" s="59">
        <v>0</v>
      </c>
      <c r="F24" s="59">
        <v>0</v>
      </c>
      <c r="G24" s="59">
        <v>0</v>
      </c>
      <c r="H24" s="17">
        <v>0</v>
      </c>
    </row>
    <row r="25" spans="1:8" ht="24" customHeight="1">
      <c r="A25" s="54"/>
      <c r="B25" s="55"/>
      <c r="C25" s="56" t="s">
        <v>143</v>
      </c>
      <c r="D25" s="55">
        <f t="shared" si="0"/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ht="24" customHeight="1">
      <c r="A26" s="13"/>
      <c r="B26" s="55"/>
      <c r="C26" s="56" t="s">
        <v>144</v>
      </c>
      <c r="D26" s="55">
        <f t="shared" si="0"/>
        <v>19.86</v>
      </c>
      <c r="E26" s="55">
        <v>19.86</v>
      </c>
      <c r="F26" s="55">
        <v>0</v>
      </c>
      <c r="G26" s="55">
        <v>0</v>
      </c>
      <c r="H26" s="55">
        <v>0</v>
      </c>
    </row>
    <row r="27" spans="1:8" ht="24" customHeight="1">
      <c r="A27" s="13"/>
      <c r="B27" s="55"/>
      <c r="C27" s="56" t="s">
        <v>145</v>
      </c>
      <c r="D27" s="55">
        <f t="shared" si="0"/>
        <v>0</v>
      </c>
      <c r="E27" s="55">
        <v>0</v>
      </c>
      <c r="F27" s="55">
        <v>0</v>
      </c>
      <c r="G27" s="55">
        <v>0</v>
      </c>
      <c r="H27" s="55">
        <v>0</v>
      </c>
    </row>
    <row r="28" spans="1:8" ht="24" customHeight="1">
      <c r="A28" s="13"/>
      <c r="B28" s="55"/>
      <c r="C28" s="56" t="s">
        <v>146</v>
      </c>
      <c r="D28" s="55">
        <f t="shared" si="0"/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24" customHeight="1">
      <c r="A29" s="13"/>
      <c r="B29" s="55"/>
      <c r="C29" s="56" t="s">
        <v>147</v>
      </c>
      <c r="D29" s="55">
        <f t="shared" si="0"/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ht="24" customHeight="1">
      <c r="A30" s="11"/>
      <c r="B30" s="49"/>
      <c r="C30" s="57" t="s">
        <v>148</v>
      </c>
      <c r="D30" s="52">
        <f t="shared" si="0"/>
        <v>0</v>
      </c>
      <c r="E30" s="58">
        <v>0</v>
      </c>
      <c r="F30" s="58">
        <v>0</v>
      </c>
      <c r="G30" s="58">
        <v>0</v>
      </c>
      <c r="H30" s="58">
        <v>0</v>
      </c>
    </row>
    <row r="31" spans="1:8" ht="24" customHeight="1">
      <c r="A31" s="16"/>
      <c r="B31" s="59"/>
      <c r="C31" s="60" t="s">
        <v>149</v>
      </c>
      <c r="D31" s="17">
        <f t="shared" si="0"/>
        <v>0</v>
      </c>
      <c r="E31" s="61">
        <v>0</v>
      </c>
      <c r="F31" s="61">
        <v>0</v>
      </c>
      <c r="G31" s="61">
        <v>0</v>
      </c>
      <c r="H31" s="61">
        <v>0</v>
      </c>
    </row>
    <row r="32" spans="1:8" ht="24" customHeight="1">
      <c r="A32" s="18"/>
      <c r="B32" s="19"/>
      <c r="C32" s="62" t="s">
        <v>150</v>
      </c>
      <c r="D32" s="19">
        <f t="shared" si="0"/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24" customHeight="1">
      <c r="A33" s="18"/>
      <c r="B33" s="19"/>
      <c r="C33" s="62" t="s">
        <v>151</v>
      </c>
      <c r="D33" s="19">
        <f t="shared" si="0"/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24" customHeight="1">
      <c r="A34" s="18"/>
      <c r="B34" s="19"/>
      <c r="C34" s="62" t="s">
        <v>152</v>
      </c>
      <c r="D34" s="19">
        <f t="shared" si="0"/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24" customHeight="1">
      <c r="A35" s="18"/>
      <c r="B35" s="19"/>
      <c r="C35" s="62" t="s">
        <v>153</v>
      </c>
      <c r="D35" s="19">
        <f t="shared" si="0"/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24" customHeight="1">
      <c r="A36" s="18"/>
      <c r="B36" s="19"/>
      <c r="C36" s="62" t="s">
        <v>154</v>
      </c>
      <c r="D36" s="19">
        <f t="shared" si="0"/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24" customHeight="1">
      <c r="A37" s="21"/>
      <c r="B37" s="20"/>
      <c r="C37" s="21"/>
      <c r="D37" s="20"/>
      <c r="E37" s="19"/>
      <c r="F37" s="19"/>
      <c r="G37" s="19" t="s">
        <v>38</v>
      </c>
      <c r="H37" s="19"/>
    </row>
    <row r="38" spans="1:8" ht="24" customHeight="1">
      <c r="A38" s="18"/>
      <c r="B38" s="19"/>
      <c r="C38" s="18" t="s">
        <v>155</v>
      </c>
      <c r="D38" s="19">
        <f>SUM(E38:H38)</f>
        <v>0</v>
      </c>
      <c r="E38" s="19">
        <f>SUM(B7,B11)-SUM(E6)</f>
        <v>0</v>
      </c>
      <c r="F38" s="19">
        <f>SUM(B8,B12)-SUM(F6)</f>
        <v>0</v>
      </c>
      <c r="G38" s="19">
        <f>SUM(B9,B13)-SUM(G6)</f>
        <v>0</v>
      </c>
      <c r="H38" s="19">
        <f>SUM(B14)-SUM(H6)</f>
        <v>0</v>
      </c>
    </row>
    <row r="39" spans="1:8" ht="24" customHeight="1">
      <c r="A39" s="18"/>
      <c r="B39" s="63"/>
      <c r="C39" s="18"/>
      <c r="D39" s="20"/>
      <c r="E39" s="19"/>
      <c r="F39" s="19"/>
      <c r="G39" s="19"/>
      <c r="H39" s="19"/>
    </row>
    <row r="40" spans="1:8" ht="24" customHeight="1">
      <c r="A40" s="21" t="s">
        <v>54</v>
      </c>
      <c r="B40" s="63">
        <f>SUM(B6,B10)</f>
        <v>404.12</v>
      </c>
      <c r="C40" s="21" t="s">
        <v>55</v>
      </c>
      <c r="D40" s="20">
        <f>SUM(D7:D38)</f>
        <v>404.12</v>
      </c>
      <c r="E40" s="20">
        <f>SUM(E7:E38)</f>
        <v>404.12</v>
      </c>
      <c r="F40" s="20">
        <f>SUM(F7:F38)</f>
        <v>0</v>
      </c>
      <c r="G40" s="20">
        <f>SUM(G7:G38)</f>
        <v>0</v>
      </c>
      <c r="H40" s="20">
        <f>SUM(H7:H38)</f>
        <v>0</v>
      </c>
    </row>
  </sheetData>
  <mergeCells count="3">
    <mergeCell ref="A2:H2"/>
    <mergeCell ref="C4:H4"/>
    <mergeCell ref="A4:B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/>
  </sheetViews>
  <sheetFormatPr defaultRowHeight="11.25"/>
  <cols>
    <col min="1" max="1" width="5" customWidth="1"/>
    <col min="2" max="2" width="3.6640625" customWidth="1"/>
    <col min="3" max="3" width="10.33203125" customWidth="1"/>
    <col min="4" max="4" width="43.33203125" customWidth="1"/>
    <col min="5" max="5" width="15.83203125" customWidth="1"/>
    <col min="6" max="15" width="11.6640625" customWidth="1"/>
    <col min="16" max="22" width="8.33203125" customWidth="1"/>
    <col min="23" max="25" width="9.1640625" customWidth="1"/>
    <col min="26" max="35" width="8.33203125" customWidth="1"/>
    <col min="36" max="38" width="9.1640625" customWidth="1"/>
    <col min="39" max="41" width="8.33203125" customWidth="1"/>
  </cols>
  <sheetData>
    <row r="1" spans="1:41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O1" s="64" t="s">
        <v>156</v>
      </c>
    </row>
    <row r="2" spans="1:41" ht="20.100000000000001" customHeight="1">
      <c r="A2" s="101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20.100000000000001" customHeight="1">
      <c r="A3" s="35" t="s">
        <v>0</v>
      </c>
      <c r="B3" s="36"/>
      <c r="C3" s="36"/>
      <c r="D3" s="36"/>
      <c r="E3" s="38"/>
      <c r="F3" s="38"/>
      <c r="G3" s="38"/>
      <c r="H3" s="38"/>
      <c r="I3" s="38"/>
      <c r="J3" s="38"/>
      <c r="K3" s="38"/>
      <c r="L3" s="38"/>
      <c r="M3" s="38"/>
      <c r="N3" s="38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39"/>
      <c r="AJ3" s="39"/>
      <c r="AK3" s="39"/>
      <c r="AL3" s="39"/>
      <c r="AO3" s="7" t="s">
        <v>5</v>
      </c>
    </row>
    <row r="4" spans="1:41" ht="20.100000000000001" customHeight="1">
      <c r="A4" s="104" t="s">
        <v>58</v>
      </c>
      <c r="B4" s="105"/>
      <c r="C4" s="105"/>
      <c r="D4" s="106"/>
      <c r="E4" s="140" t="s">
        <v>158</v>
      </c>
      <c r="F4" s="137" t="s">
        <v>159</v>
      </c>
      <c r="G4" s="138"/>
      <c r="H4" s="138"/>
      <c r="I4" s="138"/>
      <c r="J4" s="138"/>
      <c r="K4" s="138"/>
      <c r="L4" s="138"/>
      <c r="M4" s="138"/>
      <c r="N4" s="138"/>
      <c r="O4" s="139"/>
      <c r="P4" s="137" t="s">
        <v>160</v>
      </c>
      <c r="Q4" s="138"/>
      <c r="R4" s="138"/>
      <c r="S4" s="138"/>
      <c r="T4" s="138"/>
      <c r="U4" s="138"/>
      <c r="V4" s="138"/>
      <c r="W4" s="138"/>
      <c r="X4" s="138"/>
      <c r="Y4" s="139"/>
      <c r="Z4" s="137" t="s">
        <v>161</v>
      </c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9"/>
    </row>
    <row r="5" spans="1:41" ht="20.100000000000001" customHeight="1">
      <c r="A5" s="135" t="s">
        <v>69</v>
      </c>
      <c r="B5" s="136"/>
      <c r="C5" s="107" t="s">
        <v>70</v>
      </c>
      <c r="D5" s="109" t="s">
        <v>111</v>
      </c>
      <c r="E5" s="141"/>
      <c r="F5" s="143" t="s">
        <v>59</v>
      </c>
      <c r="G5" s="132" t="s">
        <v>162</v>
      </c>
      <c r="H5" s="133"/>
      <c r="I5" s="134"/>
      <c r="J5" s="132" t="s">
        <v>163</v>
      </c>
      <c r="K5" s="133"/>
      <c r="L5" s="134"/>
      <c r="M5" s="132" t="s">
        <v>164</v>
      </c>
      <c r="N5" s="133"/>
      <c r="O5" s="134"/>
      <c r="P5" s="145" t="s">
        <v>59</v>
      </c>
      <c r="Q5" s="132" t="s">
        <v>162</v>
      </c>
      <c r="R5" s="133"/>
      <c r="S5" s="134"/>
      <c r="T5" s="132" t="s">
        <v>163</v>
      </c>
      <c r="U5" s="133"/>
      <c r="V5" s="134"/>
      <c r="W5" s="132" t="s">
        <v>164</v>
      </c>
      <c r="X5" s="133"/>
      <c r="Y5" s="134"/>
      <c r="Z5" s="143" t="s">
        <v>59</v>
      </c>
      <c r="AA5" s="132" t="s">
        <v>162</v>
      </c>
      <c r="AB5" s="133"/>
      <c r="AC5" s="134"/>
      <c r="AD5" s="132" t="s">
        <v>163</v>
      </c>
      <c r="AE5" s="133"/>
      <c r="AF5" s="134"/>
      <c r="AG5" s="132" t="s">
        <v>164</v>
      </c>
      <c r="AH5" s="133"/>
      <c r="AI5" s="134"/>
      <c r="AJ5" s="132" t="s">
        <v>165</v>
      </c>
      <c r="AK5" s="133"/>
      <c r="AL5" s="134"/>
      <c r="AM5" s="132" t="s">
        <v>117</v>
      </c>
      <c r="AN5" s="133"/>
      <c r="AO5" s="134"/>
    </row>
    <row r="6" spans="1:41" ht="29.25" customHeight="1">
      <c r="A6" s="95" t="s">
        <v>79</v>
      </c>
      <c r="B6" s="95" t="s">
        <v>80</v>
      </c>
      <c r="C6" s="108"/>
      <c r="D6" s="108"/>
      <c r="E6" s="142"/>
      <c r="F6" s="144"/>
      <c r="G6" s="66" t="s">
        <v>74</v>
      </c>
      <c r="H6" s="96" t="s">
        <v>107</v>
      </c>
      <c r="I6" s="96" t="s">
        <v>108</v>
      </c>
      <c r="J6" s="66" t="s">
        <v>74</v>
      </c>
      <c r="K6" s="96" t="s">
        <v>107</v>
      </c>
      <c r="L6" s="96" t="s">
        <v>108</v>
      </c>
      <c r="M6" s="66" t="s">
        <v>74</v>
      </c>
      <c r="N6" s="96" t="s">
        <v>107</v>
      </c>
      <c r="O6" s="97" t="s">
        <v>108</v>
      </c>
      <c r="P6" s="144"/>
      <c r="Q6" s="67" t="s">
        <v>74</v>
      </c>
      <c r="R6" s="98" t="s">
        <v>107</v>
      </c>
      <c r="S6" s="98" t="s">
        <v>108</v>
      </c>
      <c r="T6" s="67" t="s">
        <v>74</v>
      </c>
      <c r="U6" s="98" t="s">
        <v>107</v>
      </c>
      <c r="V6" s="99" t="s">
        <v>108</v>
      </c>
      <c r="W6" s="83" t="s">
        <v>74</v>
      </c>
      <c r="X6" s="67" t="s">
        <v>107</v>
      </c>
      <c r="Y6" s="98" t="s">
        <v>108</v>
      </c>
      <c r="Z6" s="144"/>
      <c r="AA6" s="66" t="s">
        <v>74</v>
      </c>
      <c r="AB6" s="95" t="s">
        <v>107</v>
      </c>
      <c r="AC6" s="95" t="s">
        <v>108</v>
      </c>
      <c r="AD6" s="66" t="s">
        <v>74</v>
      </c>
      <c r="AE6" s="95" t="s">
        <v>107</v>
      </c>
      <c r="AF6" s="95" t="s">
        <v>108</v>
      </c>
      <c r="AG6" s="66" t="s">
        <v>74</v>
      </c>
      <c r="AH6" s="96" t="s">
        <v>107</v>
      </c>
      <c r="AI6" s="96" t="s">
        <v>108</v>
      </c>
      <c r="AJ6" s="66" t="s">
        <v>74</v>
      </c>
      <c r="AK6" s="96" t="s">
        <v>107</v>
      </c>
      <c r="AL6" s="96" t="s">
        <v>108</v>
      </c>
      <c r="AM6" s="66" t="s">
        <v>74</v>
      </c>
      <c r="AN6" s="96" t="s">
        <v>107</v>
      </c>
      <c r="AO6" s="96" t="s">
        <v>108</v>
      </c>
    </row>
    <row r="7" spans="1:41" ht="20.100000000000001" customHeight="1">
      <c r="A7" s="40" t="s">
        <v>38</v>
      </c>
      <c r="B7" s="40" t="s">
        <v>38</v>
      </c>
      <c r="C7" s="40" t="s">
        <v>38</v>
      </c>
      <c r="D7" s="40" t="s">
        <v>59</v>
      </c>
      <c r="E7" s="41">
        <f t="shared" ref="E7:E12" si="0">SUM(F7,P7,Z7)</f>
        <v>404.12</v>
      </c>
      <c r="F7" s="41">
        <f t="shared" ref="F7:F12" si="1">SUM(G7,J7,M7)</f>
        <v>404.12</v>
      </c>
      <c r="G7" s="41">
        <f t="shared" ref="G7:G12" si="2">SUM(H7:I7)</f>
        <v>404.12</v>
      </c>
      <c r="H7" s="41">
        <v>245.12</v>
      </c>
      <c r="I7" s="42">
        <v>159</v>
      </c>
      <c r="J7" s="41">
        <f t="shared" ref="J7:J12" si="3">SUM(K7:L7)</f>
        <v>0</v>
      </c>
      <c r="K7" s="41">
        <v>0</v>
      </c>
      <c r="L7" s="42">
        <v>0</v>
      </c>
      <c r="M7" s="41">
        <f t="shared" ref="M7:M12" si="4">SUM(N7:O7)</f>
        <v>0</v>
      </c>
      <c r="N7" s="41">
        <v>0</v>
      </c>
      <c r="O7" s="42">
        <v>0</v>
      </c>
      <c r="P7" s="43">
        <f t="shared" ref="P7:P12" si="5">SUM(Q7,T7,W7)</f>
        <v>0</v>
      </c>
      <c r="Q7" s="41">
        <f t="shared" ref="Q7:Q12" si="6">SUM(R7:S7)</f>
        <v>0</v>
      </c>
      <c r="R7" s="41">
        <v>0</v>
      </c>
      <c r="S7" s="42">
        <v>0</v>
      </c>
      <c r="T7" s="41">
        <f t="shared" ref="T7:T12" si="7">SUM(U7:V7)</f>
        <v>0</v>
      </c>
      <c r="U7" s="41">
        <v>0</v>
      </c>
      <c r="V7" s="41">
        <v>0</v>
      </c>
      <c r="W7" s="41">
        <f t="shared" ref="W7:W12" si="8">SUM(X7:Y7)</f>
        <v>0</v>
      </c>
      <c r="X7" s="41">
        <v>0</v>
      </c>
      <c r="Y7" s="42">
        <v>0</v>
      </c>
      <c r="Z7" s="43">
        <f t="shared" ref="Z7:Z12" si="9">SUM(AA7,AD7,AG7,AJ7,AM7)</f>
        <v>0</v>
      </c>
      <c r="AA7" s="41">
        <f t="shared" ref="AA7:AA12" si="10">SUM(AB7:AC7)</f>
        <v>0</v>
      </c>
      <c r="AB7" s="41">
        <v>0</v>
      </c>
      <c r="AC7" s="42">
        <v>0</v>
      </c>
      <c r="AD7" s="41">
        <f t="shared" ref="AD7:AD12" si="11">SUM(AE7:AF7)</f>
        <v>0</v>
      </c>
      <c r="AE7" s="41">
        <v>0</v>
      </c>
      <c r="AF7" s="42">
        <v>0</v>
      </c>
      <c r="AG7" s="41">
        <f t="shared" ref="AG7:AG12" si="12">SUM(AH7:AI7)</f>
        <v>0</v>
      </c>
      <c r="AH7" s="41">
        <v>0</v>
      </c>
      <c r="AI7" s="42">
        <v>0</v>
      </c>
      <c r="AJ7" s="41">
        <f t="shared" ref="AJ7:AJ12" si="13">SUM(AK7:AL7)</f>
        <v>0</v>
      </c>
      <c r="AK7" s="41">
        <v>0</v>
      </c>
      <c r="AL7" s="42">
        <v>0</v>
      </c>
      <c r="AM7" s="41">
        <f t="shared" ref="AM7:AM12" si="14">SUM(AN7:AO7)</f>
        <v>0</v>
      </c>
      <c r="AN7" s="41">
        <v>0</v>
      </c>
      <c r="AO7" s="42">
        <v>0</v>
      </c>
    </row>
    <row r="8" spans="1:41" ht="20.100000000000001" customHeight="1">
      <c r="A8" s="40" t="s">
        <v>38</v>
      </c>
      <c r="B8" s="40" t="s">
        <v>166</v>
      </c>
      <c r="C8" s="40" t="s">
        <v>38</v>
      </c>
      <c r="D8" s="40" t="s">
        <v>167</v>
      </c>
      <c r="E8" s="41">
        <f t="shared" si="0"/>
        <v>366.72</v>
      </c>
      <c r="F8" s="41">
        <f t="shared" si="1"/>
        <v>366.72</v>
      </c>
      <c r="G8" s="41">
        <f t="shared" si="2"/>
        <v>366.72</v>
      </c>
      <c r="H8" s="41">
        <v>245.12</v>
      </c>
      <c r="I8" s="42">
        <v>121.6</v>
      </c>
      <c r="J8" s="41">
        <f t="shared" si="3"/>
        <v>0</v>
      </c>
      <c r="K8" s="41">
        <v>0</v>
      </c>
      <c r="L8" s="42">
        <v>0</v>
      </c>
      <c r="M8" s="41">
        <f t="shared" si="4"/>
        <v>0</v>
      </c>
      <c r="N8" s="41">
        <v>0</v>
      </c>
      <c r="O8" s="42">
        <v>0</v>
      </c>
      <c r="P8" s="43">
        <f t="shared" si="5"/>
        <v>0</v>
      </c>
      <c r="Q8" s="41">
        <f t="shared" si="6"/>
        <v>0</v>
      </c>
      <c r="R8" s="41">
        <v>0</v>
      </c>
      <c r="S8" s="42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42">
        <v>0</v>
      </c>
      <c r="Z8" s="43">
        <f t="shared" si="9"/>
        <v>0</v>
      </c>
      <c r="AA8" s="41">
        <f t="shared" si="10"/>
        <v>0</v>
      </c>
      <c r="AB8" s="41">
        <v>0</v>
      </c>
      <c r="AC8" s="42">
        <v>0</v>
      </c>
      <c r="AD8" s="41">
        <f t="shared" si="11"/>
        <v>0</v>
      </c>
      <c r="AE8" s="41">
        <v>0</v>
      </c>
      <c r="AF8" s="42">
        <v>0</v>
      </c>
      <c r="AG8" s="41">
        <f t="shared" si="12"/>
        <v>0</v>
      </c>
      <c r="AH8" s="41">
        <v>0</v>
      </c>
      <c r="AI8" s="42">
        <v>0</v>
      </c>
      <c r="AJ8" s="41">
        <f t="shared" si="13"/>
        <v>0</v>
      </c>
      <c r="AK8" s="41">
        <v>0</v>
      </c>
      <c r="AL8" s="42">
        <v>0</v>
      </c>
      <c r="AM8" s="41">
        <f t="shared" si="14"/>
        <v>0</v>
      </c>
      <c r="AN8" s="41">
        <v>0</v>
      </c>
      <c r="AO8" s="42">
        <v>0</v>
      </c>
    </row>
    <row r="9" spans="1:41" ht="20.100000000000001" customHeight="1">
      <c r="A9" s="40" t="s">
        <v>166</v>
      </c>
      <c r="B9" s="40" t="s">
        <v>168</v>
      </c>
      <c r="C9" s="40" t="s">
        <v>85</v>
      </c>
      <c r="D9" s="40" t="s">
        <v>169</v>
      </c>
      <c r="E9" s="41">
        <f t="shared" si="0"/>
        <v>166.62</v>
      </c>
      <c r="F9" s="41">
        <f t="shared" si="1"/>
        <v>166.62</v>
      </c>
      <c r="G9" s="41">
        <f t="shared" si="2"/>
        <v>166.62</v>
      </c>
      <c r="H9" s="41">
        <v>166.62</v>
      </c>
      <c r="I9" s="42">
        <v>0</v>
      </c>
      <c r="J9" s="41">
        <f t="shared" si="3"/>
        <v>0</v>
      </c>
      <c r="K9" s="41">
        <v>0</v>
      </c>
      <c r="L9" s="42">
        <v>0</v>
      </c>
      <c r="M9" s="41">
        <f t="shared" si="4"/>
        <v>0</v>
      </c>
      <c r="N9" s="41">
        <v>0</v>
      </c>
      <c r="O9" s="42">
        <v>0</v>
      </c>
      <c r="P9" s="43">
        <f t="shared" si="5"/>
        <v>0</v>
      </c>
      <c r="Q9" s="41">
        <f t="shared" si="6"/>
        <v>0</v>
      </c>
      <c r="R9" s="41">
        <v>0</v>
      </c>
      <c r="S9" s="42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42">
        <v>0</v>
      </c>
      <c r="Z9" s="43">
        <f t="shared" si="9"/>
        <v>0</v>
      </c>
      <c r="AA9" s="41">
        <f t="shared" si="10"/>
        <v>0</v>
      </c>
      <c r="AB9" s="41">
        <v>0</v>
      </c>
      <c r="AC9" s="42">
        <v>0</v>
      </c>
      <c r="AD9" s="41">
        <f t="shared" si="11"/>
        <v>0</v>
      </c>
      <c r="AE9" s="41">
        <v>0</v>
      </c>
      <c r="AF9" s="42">
        <v>0</v>
      </c>
      <c r="AG9" s="41">
        <f t="shared" si="12"/>
        <v>0</v>
      </c>
      <c r="AH9" s="41">
        <v>0</v>
      </c>
      <c r="AI9" s="42">
        <v>0</v>
      </c>
      <c r="AJ9" s="41">
        <f t="shared" si="13"/>
        <v>0</v>
      </c>
      <c r="AK9" s="41">
        <v>0</v>
      </c>
      <c r="AL9" s="42">
        <v>0</v>
      </c>
      <c r="AM9" s="41">
        <f t="shared" si="14"/>
        <v>0</v>
      </c>
      <c r="AN9" s="41">
        <v>0</v>
      </c>
      <c r="AO9" s="42">
        <v>0</v>
      </c>
    </row>
    <row r="10" spans="1:41" ht="20.100000000000001" customHeight="1">
      <c r="A10" s="40" t="s">
        <v>166</v>
      </c>
      <c r="B10" s="40" t="s">
        <v>170</v>
      </c>
      <c r="C10" s="40" t="s">
        <v>85</v>
      </c>
      <c r="D10" s="40" t="s">
        <v>171</v>
      </c>
      <c r="E10" s="41">
        <f t="shared" si="0"/>
        <v>200.1</v>
      </c>
      <c r="F10" s="41">
        <f t="shared" si="1"/>
        <v>200.1</v>
      </c>
      <c r="G10" s="41">
        <f t="shared" si="2"/>
        <v>200.1</v>
      </c>
      <c r="H10" s="41">
        <v>78.5</v>
      </c>
      <c r="I10" s="42">
        <v>121.6</v>
      </c>
      <c r="J10" s="41">
        <f t="shared" si="3"/>
        <v>0</v>
      </c>
      <c r="K10" s="41">
        <v>0</v>
      </c>
      <c r="L10" s="42">
        <v>0</v>
      </c>
      <c r="M10" s="41">
        <f t="shared" si="4"/>
        <v>0</v>
      </c>
      <c r="N10" s="41">
        <v>0</v>
      </c>
      <c r="O10" s="42">
        <v>0</v>
      </c>
      <c r="P10" s="43">
        <f t="shared" si="5"/>
        <v>0</v>
      </c>
      <c r="Q10" s="41">
        <f t="shared" si="6"/>
        <v>0</v>
      </c>
      <c r="R10" s="41">
        <v>0</v>
      </c>
      <c r="S10" s="42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42">
        <v>0</v>
      </c>
      <c r="Z10" s="43">
        <f t="shared" si="9"/>
        <v>0</v>
      </c>
      <c r="AA10" s="41">
        <f t="shared" si="10"/>
        <v>0</v>
      </c>
      <c r="AB10" s="41">
        <v>0</v>
      </c>
      <c r="AC10" s="42">
        <v>0</v>
      </c>
      <c r="AD10" s="41">
        <f t="shared" si="11"/>
        <v>0</v>
      </c>
      <c r="AE10" s="41">
        <v>0</v>
      </c>
      <c r="AF10" s="42">
        <v>0</v>
      </c>
      <c r="AG10" s="41">
        <f t="shared" si="12"/>
        <v>0</v>
      </c>
      <c r="AH10" s="41">
        <v>0</v>
      </c>
      <c r="AI10" s="42">
        <v>0</v>
      </c>
      <c r="AJ10" s="41">
        <f t="shared" si="13"/>
        <v>0</v>
      </c>
      <c r="AK10" s="41">
        <v>0</v>
      </c>
      <c r="AL10" s="42">
        <v>0</v>
      </c>
      <c r="AM10" s="41">
        <f t="shared" si="14"/>
        <v>0</v>
      </c>
      <c r="AN10" s="41">
        <v>0</v>
      </c>
      <c r="AO10" s="42">
        <v>0</v>
      </c>
    </row>
    <row r="11" spans="1:41" ht="20.100000000000001" customHeight="1">
      <c r="A11" s="40" t="s">
        <v>38</v>
      </c>
      <c r="B11" s="40" t="s">
        <v>172</v>
      </c>
      <c r="C11" s="40" t="s">
        <v>38</v>
      </c>
      <c r="D11" s="40" t="s">
        <v>173</v>
      </c>
      <c r="E11" s="41">
        <f t="shared" si="0"/>
        <v>37.4</v>
      </c>
      <c r="F11" s="41">
        <f t="shared" si="1"/>
        <v>37.4</v>
      </c>
      <c r="G11" s="41">
        <f t="shared" si="2"/>
        <v>37.4</v>
      </c>
      <c r="H11" s="41">
        <v>0</v>
      </c>
      <c r="I11" s="42">
        <v>37.4</v>
      </c>
      <c r="J11" s="41">
        <f t="shared" si="3"/>
        <v>0</v>
      </c>
      <c r="K11" s="41">
        <v>0</v>
      </c>
      <c r="L11" s="42">
        <v>0</v>
      </c>
      <c r="M11" s="41">
        <f t="shared" si="4"/>
        <v>0</v>
      </c>
      <c r="N11" s="41">
        <v>0</v>
      </c>
      <c r="O11" s="42">
        <v>0</v>
      </c>
      <c r="P11" s="43">
        <f t="shared" si="5"/>
        <v>0</v>
      </c>
      <c r="Q11" s="41">
        <f t="shared" si="6"/>
        <v>0</v>
      </c>
      <c r="R11" s="41">
        <v>0</v>
      </c>
      <c r="S11" s="42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42">
        <v>0</v>
      </c>
      <c r="Z11" s="43">
        <f t="shared" si="9"/>
        <v>0</v>
      </c>
      <c r="AA11" s="41">
        <f t="shared" si="10"/>
        <v>0</v>
      </c>
      <c r="AB11" s="41">
        <v>0</v>
      </c>
      <c r="AC11" s="42">
        <v>0</v>
      </c>
      <c r="AD11" s="41">
        <f t="shared" si="11"/>
        <v>0</v>
      </c>
      <c r="AE11" s="41">
        <v>0</v>
      </c>
      <c r="AF11" s="42">
        <v>0</v>
      </c>
      <c r="AG11" s="41">
        <f t="shared" si="12"/>
        <v>0</v>
      </c>
      <c r="AH11" s="41">
        <v>0</v>
      </c>
      <c r="AI11" s="42">
        <v>0</v>
      </c>
      <c r="AJ11" s="41">
        <f t="shared" si="13"/>
        <v>0</v>
      </c>
      <c r="AK11" s="41">
        <v>0</v>
      </c>
      <c r="AL11" s="42">
        <v>0</v>
      </c>
      <c r="AM11" s="41">
        <f t="shared" si="14"/>
        <v>0</v>
      </c>
      <c r="AN11" s="41">
        <v>0</v>
      </c>
      <c r="AO11" s="42">
        <v>0</v>
      </c>
    </row>
    <row r="12" spans="1:41" ht="20.100000000000001" customHeight="1">
      <c r="A12" s="40" t="s">
        <v>172</v>
      </c>
      <c r="B12" s="40" t="s">
        <v>168</v>
      </c>
      <c r="C12" s="40" t="s">
        <v>85</v>
      </c>
      <c r="D12" s="40" t="s">
        <v>174</v>
      </c>
      <c r="E12" s="41">
        <f t="shared" si="0"/>
        <v>37.4</v>
      </c>
      <c r="F12" s="41">
        <f t="shared" si="1"/>
        <v>37.4</v>
      </c>
      <c r="G12" s="41">
        <f t="shared" si="2"/>
        <v>37.4</v>
      </c>
      <c r="H12" s="41">
        <v>0</v>
      </c>
      <c r="I12" s="42">
        <v>37.4</v>
      </c>
      <c r="J12" s="41">
        <f t="shared" si="3"/>
        <v>0</v>
      </c>
      <c r="K12" s="41">
        <v>0</v>
      </c>
      <c r="L12" s="42">
        <v>0</v>
      </c>
      <c r="M12" s="41">
        <f t="shared" si="4"/>
        <v>0</v>
      </c>
      <c r="N12" s="41">
        <v>0</v>
      </c>
      <c r="O12" s="42">
        <v>0</v>
      </c>
      <c r="P12" s="43">
        <f t="shared" si="5"/>
        <v>0</v>
      </c>
      <c r="Q12" s="41">
        <f t="shared" si="6"/>
        <v>0</v>
      </c>
      <c r="R12" s="41">
        <v>0</v>
      </c>
      <c r="S12" s="42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42">
        <v>0</v>
      </c>
      <c r="Z12" s="43">
        <f t="shared" si="9"/>
        <v>0</v>
      </c>
      <c r="AA12" s="41">
        <f t="shared" si="10"/>
        <v>0</v>
      </c>
      <c r="AB12" s="41">
        <v>0</v>
      </c>
      <c r="AC12" s="42">
        <v>0</v>
      </c>
      <c r="AD12" s="41">
        <f t="shared" si="11"/>
        <v>0</v>
      </c>
      <c r="AE12" s="41">
        <v>0</v>
      </c>
      <c r="AF12" s="42">
        <v>0</v>
      </c>
      <c r="AG12" s="41">
        <f t="shared" si="12"/>
        <v>0</v>
      </c>
      <c r="AH12" s="41">
        <v>0</v>
      </c>
      <c r="AI12" s="42">
        <v>0</v>
      </c>
      <c r="AJ12" s="41">
        <f t="shared" si="13"/>
        <v>0</v>
      </c>
      <c r="AK12" s="41">
        <v>0</v>
      </c>
      <c r="AL12" s="42">
        <v>0</v>
      </c>
      <c r="AM12" s="41">
        <f t="shared" si="14"/>
        <v>0</v>
      </c>
      <c r="AN12" s="41">
        <v>0</v>
      </c>
      <c r="AO12" s="42">
        <v>0</v>
      </c>
    </row>
  </sheetData>
  <mergeCells count="23">
    <mergeCell ref="P4:Y4"/>
    <mergeCell ref="P5:P6"/>
    <mergeCell ref="Z4:AO4"/>
    <mergeCell ref="AA5:AC5"/>
    <mergeCell ref="AD5:AF5"/>
    <mergeCell ref="AG5:AI5"/>
    <mergeCell ref="AJ5:AL5"/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</mergeCells>
  <phoneticPr fontId="30" type="noConversion"/>
  <printOptions horizontalCentered="1"/>
  <pageMargins left="0.59027779999999996" right="0.59027779999999996" top="0.59027779999999996" bottom="0.59027779999999996" header="0.59027779999999996" footer="0.39374999999999999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/>
  </sheetViews>
  <sheetFormatPr defaultRowHeight="11.25"/>
  <cols>
    <col min="1" max="1" width="4.83203125" customWidth="1"/>
    <col min="2" max="3" width="3.6640625" customWidth="1"/>
    <col min="4" max="4" width="52.6640625" customWidth="1"/>
    <col min="5" max="5" width="15" customWidth="1"/>
    <col min="6" max="6" width="12.1640625" customWidth="1"/>
    <col min="7" max="15" width="11.83203125" customWidth="1"/>
    <col min="16" max="19" width="9.1640625" customWidth="1"/>
    <col min="20" max="20" width="12.1640625" customWidth="1"/>
    <col min="21" max="113" width="9.1640625"/>
  </cols>
  <sheetData>
    <row r="1" spans="1:113" ht="20.100000000000001" customHeight="1">
      <c r="A1" s="31"/>
      <c r="B1" s="32"/>
      <c r="C1" s="32"/>
      <c r="D1" s="32"/>
      <c r="DI1" s="64" t="s">
        <v>175</v>
      </c>
    </row>
    <row r="2" spans="1:113" ht="20.100000000000001" customHeight="1">
      <c r="A2" s="101" t="s">
        <v>176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20.100000000000001" customHeight="1">
      <c r="A3" s="68" t="s">
        <v>0</v>
      </c>
      <c r="B3" s="69"/>
      <c r="C3" s="69"/>
      <c r="D3" s="69"/>
      <c r="F3" s="39"/>
      <c r="DI3" s="64" t="s">
        <v>5</v>
      </c>
    </row>
    <row r="4" spans="1:113" ht="20.100000000000001" customHeight="1">
      <c r="A4" s="149" t="s">
        <v>58</v>
      </c>
      <c r="B4" s="150"/>
      <c r="C4" s="150"/>
      <c r="D4" s="151"/>
      <c r="E4" s="148" t="s">
        <v>59</v>
      </c>
      <c r="F4" s="137" t="s">
        <v>177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7" t="s">
        <v>178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/>
      <c r="AV4" s="137" t="s">
        <v>179</v>
      </c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9"/>
      <c r="BH4" s="137" t="s">
        <v>180</v>
      </c>
      <c r="BI4" s="138"/>
      <c r="BJ4" s="138"/>
      <c r="BK4" s="138"/>
      <c r="BL4" s="139"/>
      <c r="BM4" s="137" t="s">
        <v>181</v>
      </c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9"/>
      <c r="BZ4" s="137" t="s">
        <v>182</v>
      </c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9"/>
      <c r="CR4" s="121" t="s">
        <v>183</v>
      </c>
      <c r="CS4" s="122"/>
      <c r="CT4" s="123"/>
      <c r="CU4" s="121" t="s">
        <v>184</v>
      </c>
      <c r="CV4" s="122"/>
      <c r="CW4" s="122"/>
      <c r="CX4" s="122"/>
      <c r="CY4" s="122"/>
      <c r="CZ4" s="123"/>
      <c r="DA4" s="121" t="s">
        <v>185</v>
      </c>
      <c r="DB4" s="122"/>
      <c r="DC4" s="123"/>
      <c r="DD4" s="137" t="s">
        <v>186</v>
      </c>
      <c r="DE4" s="138"/>
      <c r="DF4" s="138"/>
      <c r="DG4" s="138"/>
      <c r="DH4" s="138"/>
      <c r="DI4" s="139"/>
    </row>
    <row r="5" spans="1:113" ht="20.100000000000001" customHeight="1">
      <c r="A5" s="104" t="s">
        <v>69</v>
      </c>
      <c r="B5" s="105"/>
      <c r="C5" s="106"/>
      <c r="D5" s="148" t="s">
        <v>187</v>
      </c>
      <c r="E5" s="111"/>
      <c r="F5" s="120" t="s">
        <v>74</v>
      </c>
      <c r="G5" s="120" t="s">
        <v>188</v>
      </c>
      <c r="H5" s="120" t="s">
        <v>189</v>
      </c>
      <c r="I5" s="120" t="s">
        <v>190</v>
      </c>
      <c r="J5" s="120" t="s">
        <v>191</v>
      </c>
      <c r="K5" s="120" t="s">
        <v>192</v>
      </c>
      <c r="L5" s="120" t="s">
        <v>193</v>
      </c>
      <c r="M5" s="120" t="s">
        <v>194</v>
      </c>
      <c r="N5" s="120" t="s">
        <v>195</v>
      </c>
      <c r="O5" s="120" t="s">
        <v>196</v>
      </c>
      <c r="P5" s="120" t="s">
        <v>197</v>
      </c>
      <c r="Q5" s="120" t="s">
        <v>103</v>
      </c>
      <c r="R5" s="120" t="s">
        <v>198</v>
      </c>
      <c r="S5" s="120" t="s">
        <v>199</v>
      </c>
      <c r="T5" s="120" t="s">
        <v>74</v>
      </c>
      <c r="U5" s="120" t="s">
        <v>200</v>
      </c>
      <c r="V5" s="120" t="s">
        <v>201</v>
      </c>
      <c r="W5" s="120" t="s">
        <v>202</v>
      </c>
      <c r="X5" s="120" t="s">
        <v>203</v>
      </c>
      <c r="Y5" s="120" t="s">
        <v>204</v>
      </c>
      <c r="Z5" s="120" t="s">
        <v>205</v>
      </c>
      <c r="AA5" s="120" t="s">
        <v>206</v>
      </c>
      <c r="AB5" s="120" t="s">
        <v>207</v>
      </c>
      <c r="AC5" s="120" t="s">
        <v>208</v>
      </c>
      <c r="AD5" s="120" t="s">
        <v>209</v>
      </c>
      <c r="AE5" s="120" t="s">
        <v>210</v>
      </c>
      <c r="AF5" s="120" t="s">
        <v>211</v>
      </c>
      <c r="AG5" s="120" t="s">
        <v>212</v>
      </c>
      <c r="AH5" s="120" t="s">
        <v>213</v>
      </c>
      <c r="AI5" s="120" t="s">
        <v>214</v>
      </c>
      <c r="AJ5" s="120" t="s">
        <v>215</v>
      </c>
      <c r="AK5" s="120" t="s">
        <v>216</v>
      </c>
      <c r="AL5" s="120" t="s">
        <v>217</v>
      </c>
      <c r="AM5" s="120" t="s">
        <v>218</v>
      </c>
      <c r="AN5" s="120" t="s">
        <v>219</v>
      </c>
      <c r="AO5" s="120" t="s">
        <v>220</v>
      </c>
      <c r="AP5" s="120" t="s">
        <v>221</v>
      </c>
      <c r="AQ5" s="120" t="s">
        <v>222</v>
      </c>
      <c r="AR5" s="120" t="s">
        <v>223</v>
      </c>
      <c r="AS5" s="120" t="s">
        <v>224</v>
      </c>
      <c r="AT5" s="120" t="s">
        <v>225</v>
      </c>
      <c r="AU5" s="120" t="s">
        <v>226</v>
      </c>
      <c r="AV5" s="120" t="s">
        <v>74</v>
      </c>
      <c r="AW5" s="120" t="s">
        <v>227</v>
      </c>
      <c r="AX5" s="120" t="s">
        <v>228</v>
      </c>
      <c r="AY5" s="120" t="s">
        <v>229</v>
      </c>
      <c r="AZ5" s="120" t="s">
        <v>230</v>
      </c>
      <c r="BA5" s="120" t="s">
        <v>231</v>
      </c>
      <c r="BB5" s="120" t="s">
        <v>232</v>
      </c>
      <c r="BC5" s="120" t="s">
        <v>233</v>
      </c>
      <c r="BD5" s="120" t="s">
        <v>234</v>
      </c>
      <c r="BE5" s="120" t="s">
        <v>235</v>
      </c>
      <c r="BF5" s="120" t="s">
        <v>236</v>
      </c>
      <c r="BG5" s="109" t="s">
        <v>237</v>
      </c>
      <c r="BH5" s="109" t="s">
        <v>74</v>
      </c>
      <c r="BI5" s="109" t="s">
        <v>238</v>
      </c>
      <c r="BJ5" s="109" t="s">
        <v>239</v>
      </c>
      <c r="BK5" s="109" t="s">
        <v>240</v>
      </c>
      <c r="BL5" s="109" t="s">
        <v>241</v>
      </c>
      <c r="BM5" s="120" t="s">
        <v>74</v>
      </c>
      <c r="BN5" s="120" t="s">
        <v>242</v>
      </c>
      <c r="BO5" s="120" t="s">
        <v>243</v>
      </c>
      <c r="BP5" s="120" t="s">
        <v>244</v>
      </c>
      <c r="BQ5" s="120" t="s">
        <v>245</v>
      </c>
      <c r="BR5" s="120" t="s">
        <v>246</v>
      </c>
      <c r="BS5" s="120" t="s">
        <v>247</v>
      </c>
      <c r="BT5" s="120" t="s">
        <v>248</v>
      </c>
      <c r="BU5" s="120" t="s">
        <v>249</v>
      </c>
      <c r="BV5" s="120" t="s">
        <v>250</v>
      </c>
      <c r="BW5" s="146" t="s">
        <v>251</v>
      </c>
      <c r="BX5" s="146" t="s">
        <v>252</v>
      </c>
      <c r="BY5" s="120" t="s">
        <v>253</v>
      </c>
      <c r="BZ5" s="120" t="s">
        <v>74</v>
      </c>
      <c r="CA5" s="120" t="s">
        <v>242</v>
      </c>
      <c r="CB5" s="120" t="s">
        <v>243</v>
      </c>
      <c r="CC5" s="120" t="s">
        <v>244</v>
      </c>
      <c r="CD5" s="120" t="s">
        <v>245</v>
      </c>
      <c r="CE5" s="120" t="s">
        <v>246</v>
      </c>
      <c r="CF5" s="120" t="s">
        <v>247</v>
      </c>
      <c r="CG5" s="120" t="s">
        <v>248</v>
      </c>
      <c r="CH5" s="120" t="s">
        <v>254</v>
      </c>
      <c r="CI5" s="120" t="s">
        <v>255</v>
      </c>
      <c r="CJ5" s="120" t="s">
        <v>256</v>
      </c>
      <c r="CK5" s="120" t="s">
        <v>257</v>
      </c>
      <c r="CL5" s="120" t="s">
        <v>249</v>
      </c>
      <c r="CM5" s="120" t="s">
        <v>250</v>
      </c>
      <c r="CN5" s="120" t="s">
        <v>258</v>
      </c>
      <c r="CO5" s="146" t="s">
        <v>251</v>
      </c>
      <c r="CP5" s="146" t="s">
        <v>252</v>
      </c>
      <c r="CQ5" s="120" t="s">
        <v>259</v>
      </c>
      <c r="CR5" s="146" t="s">
        <v>74</v>
      </c>
      <c r="CS5" s="146" t="s">
        <v>260</v>
      </c>
      <c r="CT5" s="120" t="s">
        <v>261</v>
      </c>
      <c r="CU5" s="146" t="s">
        <v>74</v>
      </c>
      <c r="CV5" s="146" t="s">
        <v>260</v>
      </c>
      <c r="CW5" s="120" t="s">
        <v>262</v>
      </c>
      <c r="CX5" s="146" t="s">
        <v>263</v>
      </c>
      <c r="CY5" s="146" t="s">
        <v>264</v>
      </c>
      <c r="CZ5" s="109" t="s">
        <v>261</v>
      </c>
      <c r="DA5" s="146" t="s">
        <v>74</v>
      </c>
      <c r="DB5" s="146" t="s">
        <v>185</v>
      </c>
      <c r="DC5" s="146" t="s">
        <v>265</v>
      </c>
      <c r="DD5" s="120" t="s">
        <v>74</v>
      </c>
      <c r="DE5" s="120" t="s">
        <v>266</v>
      </c>
      <c r="DF5" s="120" t="s">
        <v>267</v>
      </c>
      <c r="DG5" s="120" t="s">
        <v>265</v>
      </c>
      <c r="DH5" s="120" t="s">
        <v>268</v>
      </c>
      <c r="DI5" s="120" t="s">
        <v>186</v>
      </c>
    </row>
    <row r="6" spans="1:113" ht="30.75" customHeight="1">
      <c r="A6" s="87" t="s">
        <v>79</v>
      </c>
      <c r="B6" s="88" t="s">
        <v>80</v>
      </c>
      <c r="C6" s="89" t="s">
        <v>81</v>
      </c>
      <c r="D6" s="108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08"/>
      <c r="BH6" s="108"/>
      <c r="BI6" s="108"/>
      <c r="BJ6" s="108"/>
      <c r="BK6" s="108"/>
      <c r="BL6" s="108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47"/>
      <c r="BX6" s="147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47"/>
      <c r="CP6" s="147"/>
      <c r="CQ6" s="112"/>
      <c r="CR6" s="147"/>
      <c r="CS6" s="147"/>
      <c r="CT6" s="112"/>
      <c r="CU6" s="147"/>
      <c r="CV6" s="147"/>
      <c r="CW6" s="112"/>
      <c r="CX6" s="147"/>
      <c r="CY6" s="147"/>
      <c r="CZ6" s="108"/>
      <c r="DA6" s="147"/>
      <c r="DB6" s="147"/>
      <c r="DC6" s="147"/>
      <c r="DD6" s="112"/>
      <c r="DE6" s="112"/>
      <c r="DF6" s="112"/>
      <c r="DG6" s="112"/>
      <c r="DH6" s="112"/>
      <c r="DI6" s="112"/>
    </row>
    <row r="7" spans="1:113" ht="20.100000000000001" customHeight="1">
      <c r="A7" s="70" t="s">
        <v>38</v>
      </c>
      <c r="B7" s="70" t="s">
        <v>38</v>
      </c>
      <c r="C7" s="70" t="s">
        <v>38</v>
      </c>
      <c r="D7" s="70" t="s">
        <v>59</v>
      </c>
      <c r="E7" s="71">
        <f t="shared" ref="E7:E24" si="0">SUM(F7,T7,AV7,BH7,BM7,BZ7,CR7,CU7,DA7,DD7)</f>
        <v>404.12</v>
      </c>
      <c r="F7" s="71">
        <v>166.62</v>
      </c>
      <c r="G7" s="71">
        <v>50.73</v>
      </c>
      <c r="H7" s="71">
        <v>4.24</v>
      </c>
      <c r="I7" s="71">
        <v>0</v>
      </c>
      <c r="J7" s="71">
        <v>0</v>
      </c>
      <c r="K7" s="71">
        <v>57.03</v>
      </c>
      <c r="L7" s="71">
        <v>17.5</v>
      </c>
      <c r="M7" s="71">
        <v>8.75</v>
      </c>
      <c r="N7" s="71">
        <v>10.28</v>
      </c>
      <c r="O7" s="72">
        <v>0</v>
      </c>
      <c r="P7" s="72">
        <v>0.88</v>
      </c>
      <c r="Q7" s="72">
        <v>17.21</v>
      </c>
      <c r="R7" s="72">
        <v>0</v>
      </c>
      <c r="S7" s="72">
        <v>0</v>
      </c>
      <c r="T7" s="72">
        <v>200.1</v>
      </c>
      <c r="U7" s="72">
        <v>3</v>
      </c>
      <c r="V7" s="72">
        <v>1</v>
      </c>
      <c r="W7" s="72">
        <v>0</v>
      </c>
      <c r="X7" s="72">
        <v>0</v>
      </c>
      <c r="Y7" s="72">
        <v>0</v>
      </c>
      <c r="Z7" s="72">
        <v>0</v>
      </c>
      <c r="AA7" s="72">
        <v>0.2</v>
      </c>
      <c r="AB7" s="72">
        <v>0</v>
      </c>
      <c r="AC7" s="72">
        <v>0</v>
      </c>
      <c r="AD7" s="72">
        <v>20</v>
      </c>
      <c r="AE7" s="72">
        <v>0</v>
      </c>
      <c r="AF7" s="72">
        <v>71.3</v>
      </c>
      <c r="AG7" s="72">
        <v>0</v>
      </c>
      <c r="AH7" s="72">
        <v>0</v>
      </c>
      <c r="AI7" s="72">
        <v>4</v>
      </c>
      <c r="AJ7" s="72">
        <v>1</v>
      </c>
      <c r="AK7" s="72">
        <v>0</v>
      </c>
      <c r="AL7" s="72">
        <v>0</v>
      </c>
      <c r="AM7" s="72">
        <v>0</v>
      </c>
      <c r="AN7" s="72">
        <v>32</v>
      </c>
      <c r="AO7" s="72">
        <v>46.8</v>
      </c>
      <c r="AP7" s="72">
        <v>0</v>
      </c>
      <c r="AQ7" s="72">
        <v>0</v>
      </c>
      <c r="AR7" s="72">
        <v>10</v>
      </c>
      <c r="AS7" s="72">
        <v>0</v>
      </c>
      <c r="AT7" s="72">
        <v>0</v>
      </c>
      <c r="AU7" s="72">
        <v>10.8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37.4</v>
      </c>
      <c r="CA7" s="72">
        <v>0</v>
      </c>
      <c r="CB7" s="72">
        <v>9.5</v>
      </c>
      <c r="CC7" s="72">
        <v>0</v>
      </c>
      <c r="CD7" s="72">
        <v>0</v>
      </c>
      <c r="CE7" s="72">
        <v>0</v>
      </c>
      <c r="CF7" s="72">
        <v>8.4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19.5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20.100000000000001" customHeight="1">
      <c r="A8" s="70" t="s">
        <v>38</v>
      </c>
      <c r="B8" s="70" t="s">
        <v>38</v>
      </c>
      <c r="C8" s="70" t="s">
        <v>38</v>
      </c>
      <c r="D8" s="70" t="s">
        <v>269</v>
      </c>
      <c r="E8" s="71">
        <f t="shared" si="0"/>
        <v>4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4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4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20.100000000000001" customHeight="1">
      <c r="A9" s="70" t="s">
        <v>38</v>
      </c>
      <c r="B9" s="70" t="s">
        <v>38</v>
      </c>
      <c r="C9" s="70" t="s">
        <v>38</v>
      </c>
      <c r="D9" s="70" t="s">
        <v>270</v>
      </c>
      <c r="E9" s="71">
        <f t="shared" si="0"/>
        <v>4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4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4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20.100000000000001" customHeight="1">
      <c r="A10" s="70" t="s">
        <v>82</v>
      </c>
      <c r="B10" s="70" t="s">
        <v>83</v>
      </c>
      <c r="C10" s="70" t="s">
        <v>84</v>
      </c>
      <c r="D10" s="70" t="s">
        <v>271</v>
      </c>
      <c r="E10" s="71">
        <f t="shared" si="0"/>
        <v>4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4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4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20.100000000000001" customHeight="1">
      <c r="A11" s="70" t="s">
        <v>38</v>
      </c>
      <c r="B11" s="70" t="s">
        <v>38</v>
      </c>
      <c r="C11" s="70" t="s">
        <v>38</v>
      </c>
      <c r="D11" s="70" t="s">
        <v>272</v>
      </c>
      <c r="E11" s="71">
        <f t="shared" si="0"/>
        <v>369.97999999999996</v>
      </c>
      <c r="F11" s="71">
        <v>136.47999999999999</v>
      </c>
      <c r="G11" s="71">
        <v>50.73</v>
      </c>
      <c r="H11" s="71">
        <v>1.59</v>
      </c>
      <c r="I11" s="71">
        <v>0</v>
      </c>
      <c r="J11" s="71">
        <v>0</v>
      </c>
      <c r="K11" s="71">
        <v>57.03</v>
      </c>
      <c r="L11" s="71">
        <v>17.5</v>
      </c>
      <c r="M11" s="71">
        <v>8.75</v>
      </c>
      <c r="N11" s="71">
        <v>0</v>
      </c>
      <c r="O11" s="72">
        <v>0</v>
      </c>
      <c r="P11" s="72">
        <v>0.88</v>
      </c>
      <c r="Q11" s="72">
        <v>0</v>
      </c>
      <c r="R11" s="72">
        <v>0</v>
      </c>
      <c r="S11" s="72">
        <v>0</v>
      </c>
      <c r="T11" s="72">
        <v>196.1</v>
      </c>
      <c r="U11" s="72">
        <v>3</v>
      </c>
      <c r="V11" s="72">
        <v>1</v>
      </c>
      <c r="W11" s="72">
        <v>0</v>
      </c>
      <c r="X11" s="72">
        <v>0</v>
      </c>
      <c r="Y11" s="72">
        <v>0</v>
      </c>
      <c r="Z11" s="72">
        <v>0</v>
      </c>
      <c r="AA11" s="72">
        <v>0.2</v>
      </c>
      <c r="AB11" s="72">
        <v>0</v>
      </c>
      <c r="AC11" s="72">
        <v>0</v>
      </c>
      <c r="AD11" s="72">
        <v>20</v>
      </c>
      <c r="AE11" s="72">
        <v>0</v>
      </c>
      <c r="AF11" s="72">
        <v>71.3</v>
      </c>
      <c r="AG11" s="72">
        <v>0</v>
      </c>
      <c r="AH11" s="72">
        <v>0</v>
      </c>
      <c r="AI11" s="72">
        <v>0</v>
      </c>
      <c r="AJ11" s="72">
        <v>1</v>
      </c>
      <c r="AK11" s="72">
        <v>0</v>
      </c>
      <c r="AL11" s="72">
        <v>0</v>
      </c>
      <c r="AM11" s="72">
        <v>0</v>
      </c>
      <c r="AN11" s="72">
        <v>32</v>
      </c>
      <c r="AO11" s="72">
        <v>46.8</v>
      </c>
      <c r="AP11" s="72">
        <v>0</v>
      </c>
      <c r="AQ11" s="72">
        <v>0</v>
      </c>
      <c r="AR11" s="72">
        <v>10</v>
      </c>
      <c r="AS11" s="72">
        <v>0</v>
      </c>
      <c r="AT11" s="72">
        <v>0</v>
      </c>
      <c r="AU11" s="72">
        <v>10.8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37.4</v>
      </c>
      <c r="CA11" s="72">
        <v>0</v>
      </c>
      <c r="CB11" s="72">
        <v>9.5</v>
      </c>
      <c r="CC11" s="72">
        <v>0</v>
      </c>
      <c r="CD11" s="72">
        <v>0</v>
      </c>
      <c r="CE11" s="72">
        <v>0</v>
      </c>
      <c r="CF11" s="72">
        <v>8.4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19.5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20.100000000000001" customHeight="1">
      <c r="A12" s="70" t="s">
        <v>38</v>
      </c>
      <c r="B12" s="70" t="s">
        <v>38</v>
      </c>
      <c r="C12" s="70" t="s">
        <v>38</v>
      </c>
      <c r="D12" s="70" t="s">
        <v>273</v>
      </c>
      <c r="E12" s="71">
        <f t="shared" si="0"/>
        <v>26.25</v>
      </c>
      <c r="F12" s="71">
        <v>26.25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17.5</v>
      </c>
      <c r="M12" s="71">
        <v>8.75</v>
      </c>
      <c r="N12" s="71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20.100000000000001" customHeight="1">
      <c r="A13" s="70" t="s">
        <v>87</v>
      </c>
      <c r="B13" s="70" t="s">
        <v>88</v>
      </c>
      <c r="C13" s="70" t="s">
        <v>88</v>
      </c>
      <c r="D13" s="70" t="s">
        <v>274</v>
      </c>
      <c r="E13" s="71">
        <f t="shared" si="0"/>
        <v>17.5</v>
      </c>
      <c r="F13" s="71">
        <v>17.5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17.5</v>
      </c>
      <c r="M13" s="71">
        <v>0</v>
      </c>
      <c r="N13" s="71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20.100000000000001" customHeight="1">
      <c r="A14" s="70" t="s">
        <v>87</v>
      </c>
      <c r="B14" s="70" t="s">
        <v>88</v>
      </c>
      <c r="C14" s="70" t="s">
        <v>90</v>
      </c>
      <c r="D14" s="70" t="s">
        <v>275</v>
      </c>
      <c r="E14" s="71">
        <f t="shared" si="0"/>
        <v>8.75</v>
      </c>
      <c r="F14" s="71">
        <v>8.75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8.75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20.100000000000001" customHeight="1">
      <c r="A15" s="70" t="s">
        <v>38</v>
      </c>
      <c r="B15" s="70" t="s">
        <v>38</v>
      </c>
      <c r="C15" s="70" t="s">
        <v>38</v>
      </c>
      <c r="D15" s="70" t="s">
        <v>276</v>
      </c>
      <c r="E15" s="71">
        <f t="shared" si="0"/>
        <v>343.72999999999996</v>
      </c>
      <c r="F15" s="71">
        <v>110.23</v>
      </c>
      <c r="G15" s="71">
        <v>50.73</v>
      </c>
      <c r="H15" s="71">
        <v>1.59</v>
      </c>
      <c r="I15" s="71">
        <v>0</v>
      </c>
      <c r="J15" s="71">
        <v>0</v>
      </c>
      <c r="K15" s="71">
        <v>57.03</v>
      </c>
      <c r="L15" s="71">
        <v>0</v>
      </c>
      <c r="M15" s="71">
        <v>0</v>
      </c>
      <c r="N15" s="71">
        <v>0</v>
      </c>
      <c r="O15" s="72">
        <v>0</v>
      </c>
      <c r="P15" s="72">
        <v>0.88</v>
      </c>
      <c r="Q15" s="72">
        <v>0</v>
      </c>
      <c r="R15" s="72">
        <v>0</v>
      </c>
      <c r="S15" s="72">
        <v>0</v>
      </c>
      <c r="T15" s="72">
        <v>196.1</v>
      </c>
      <c r="U15" s="72">
        <v>3</v>
      </c>
      <c r="V15" s="72">
        <v>1</v>
      </c>
      <c r="W15" s="72">
        <v>0</v>
      </c>
      <c r="X15" s="72">
        <v>0</v>
      </c>
      <c r="Y15" s="72">
        <v>0</v>
      </c>
      <c r="Z15" s="72">
        <v>0</v>
      </c>
      <c r="AA15" s="72">
        <v>0.2</v>
      </c>
      <c r="AB15" s="72">
        <v>0</v>
      </c>
      <c r="AC15" s="72">
        <v>0</v>
      </c>
      <c r="AD15" s="72">
        <v>20</v>
      </c>
      <c r="AE15" s="72">
        <v>0</v>
      </c>
      <c r="AF15" s="72">
        <v>71.3</v>
      </c>
      <c r="AG15" s="72">
        <v>0</v>
      </c>
      <c r="AH15" s="72">
        <v>0</v>
      </c>
      <c r="AI15" s="72">
        <v>0</v>
      </c>
      <c r="AJ15" s="72">
        <v>1</v>
      </c>
      <c r="AK15" s="72">
        <v>0</v>
      </c>
      <c r="AL15" s="72">
        <v>0</v>
      </c>
      <c r="AM15" s="72">
        <v>0</v>
      </c>
      <c r="AN15" s="72">
        <v>32</v>
      </c>
      <c r="AO15" s="72">
        <v>46.8</v>
      </c>
      <c r="AP15" s="72">
        <v>0</v>
      </c>
      <c r="AQ15" s="72">
        <v>0</v>
      </c>
      <c r="AR15" s="72">
        <v>10</v>
      </c>
      <c r="AS15" s="72">
        <v>0</v>
      </c>
      <c r="AT15" s="72">
        <v>0</v>
      </c>
      <c r="AU15" s="72">
        <v>10.8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37.4</v>
      </c>
      <c r="CA15" s="72">
        <v>0</v>
      </c>
      <c r="CB15" s="72">
        <v>9.5</v>
      </c>
      <c r="CC15" s="72">
        <v>0</v>
      </c>
      <c r="CD15" s="72">
        <v>0</v>
      </c>
      <c r="CE15" s="72">
        <v>0</v>
      </c>
      <c r="CF15" s="72">
        <v>8.4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19.5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20.100000000000001" customHeight="1">
      <c r="A16" s="70" t="s">
        <v>87</v>
      </c>
      <c r="B16" s="70" t="s">
        <v>92</v>
      </c>
      <c r="C16" s="70" t="s">
        <v>93</v>
      </c>
      <c r="D16" s="70" t="s">
        <v>277</v>
      </c>
      <c r="E16" s="71">
        <f t="shared" si="0"/>
        <v>184.73000000000002</v>
      </c>
      <c r="F16" s="71">
        <v>110.23</v>
      </c>
      <c r="G16" s="71">
        <v>50.73</v>
      </c>
      <c r="H16" s="71">
        <v>1.59</v>
      </c>
      <c r="I16" s="71">
        <v>0</v>
      </c>
      <c r="J16" s="71">
        <v>0</v>
      </c>
      <c r="K16" s="71">
        <v>57.03</v>
      </c>
      <c r="L16" s="71">
        <v>0</v>
      </c>
      <c r="M16" s="71">
        <v>0</v>
      </c>
      <c r="N16" s="71">
        <v>0</v>
      </c>
      <c r="O16" s="72">
        <v>0</v>
      </c>
      <c r="P16" s="72">
        <v>0.88</v>
      </c>
      <c r="Q16" s="72">
        <v>0</v>
      </c>
      <c r="R16" s="72">
        <v>0</v>
      </c>
      <c r="S16" s="72">
        <v>0</v>
      </c>
      <c r="T16" s="72">
        <v>74.5</v>
      </c>
      <c r="U16" s="72">
        <v>3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0.2</v>
      </c>
      <c r="AB16" s="72">
        <v>0</v>
      </c>
      <c r="AC16" s="72">
        <v>0</v>
      </c>
      <c r="AD16" s="72">
        <v>20</v>
      </c>
      <c r="AE16" s="72">
        <v>0</v>
      </c>
      <c r="AF16" s="72">
        <v>29.5</v>
      </c>
      <c r="AG16" s="72">
        <v>0</v>
      </c>
      <c r="AH16" s="72">
        <v>0</v>
      </c>
      <c r="AI16" s="72">
        <v>0</v>
      </c>
      <c r="AJ16" s="72">
        <v>1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10</v>
      </c>
      <c r="AS16" s="72">
        <v>0</v>
      </c>
      <c r="AT16" s="72">
        <v>0</v>
      </c>
      <c r="AU16" s="72">
        <v>10.8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20.100000000000001" customHeight="1">
      <c r="A17" s="70" t="s">
        <v>87</v>
      </c>
      <c r="B17" s="70" t="s">
        <v>92</v>
      </c>
      <c r="C17" s="70" t="s">
        <v>95</v>
      </c>
      <c r="D17" s="70" t="s">
        <v>278</v>
      </c>
      <c r="E17" s="71">
        <f t="shared" si="0"/>
        <v>159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121.6</v>
      </c>
      <c r="U17" s="72">
        <v>0</v>
      </c>
      <c r="V17" s="72">
        <v>1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41.8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32</v>
      </c>
      <c r="AO17" s="72">
        <v>46.8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37.4</v>
      </c>
      <c r="CA17" s="72">
        <v>0</v>
      </c>
      <c r="CB17" s="72">
        <v>9.5</v>
      </c>
      <c r="CC17" s="72">
        <v>0</v>
      </c>
      <c r="CD17" s="72">
        <v>0</v>
      </c>
      <c r="CE17" s="72">
        <v>0</v>
      </c>
      <c r="CF17" s="72">
        <v>8.4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19.5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20.100000000000001" customHeight="1">
      <c r="A18" s="70" t="s">
        <v>38</v>
      </c>
      <c r="B18" s="70" t="s">
        <v>38</v>
      </c>
      <c r="C18" s="70" t="s">
        <v>38</v>
      </c>
      <c r="D18" s="70" t="s">
        <v>279</v>
      </c>
      <c r="E18" s="71">
        <f t="shared" si="0"/>
        <v>10.28</v>
      </c>
      <c r="F18" s="71">
        <v>10.28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10.28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20.100000000000001" customHeight="1">
      <c r="A19" s="70" t="s">
        <v>38</v>
      </c>
      <c r="B19" s="70" t="s">
        <v>38</v>
      </c>
      <c r="C19" s="70" t="s">
        <v>38</v>
      </c>
      <c r="D19" s="70" t="s">
        <v>280</v>
      </c>
      <c r="E19" s="71">
        <f t="shared" si="0"/>
        <v>10.28</v>
      </c>
      <c r="F19" s="71">
        <v>10.28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10.28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20.100000000000001" customHeight="1">
      <c r="A20" s="70" t="s">
        <v>97</v>
      </c>
      <c r="B20" s="70" t="s">
        <v>98</v>
      </c>
      <c r="C20" s="70" t="s">
        <v>99</v>
      </c>
      <c r="D20" s="70" t="s">
        <v>281</v>
      </c>
      <c r="E20" s="71">
        <f t="shared" si="0"/>
        <v>10.28</v>
      </c>
      <c r="F20" s="71">
        <v>10.28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10.28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20.100000000000001" customHeight="1">
      <c r="A21" s="70" t="s">
        <v>38</v>
      </c>
      <c r="B21" s="70" t="s">
        <v>38</v>
      </c>
      <c r="C21" s="70" t="s">
        <v>38</v>
      </c>
      <c r="D21" s="70" t="s">
        <v>282</v>
      </c>
      <c r="E21" s="71">
        <f t="shared" si="0"/>
        <v>19.86</v>
      </c>
      <c r="F21" s="71">
        <v>19.86</v>
      </c>
      <c r="G21" s="71">
        <v>0</v>
      </c>
      <c r="H21" s="71">
        <v>2.65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  <c r="P21" s="72">
        <v>0</v>
      </c>
      <c r="Q21" s="72">
        <v>17.21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20.100000000000001" customHeight="1">
      <c r="A22" s="70" t="s">
        <v>38</v>
      </c>
      <c r="B22" s="70" t="s">
        <v>38</v>
      </c>
      <c r="C22" s="70" t="s">
        <v>38</v>
      </c>
      <c r="D22" s="70" t="s">
        <v>283</v>
      </c>
      <c r="E22" s="71">
        <f t="shared" si="0"/>
        <v>19.86</v>
      </c>
      <c r="F22" s="71">
        <v>19.86</v>
      </c>
      <c r="G22" s="71">
        <v>0</v>
      </c>
      <c r="H22" s="71">
        <v>2.65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  <c r="P22" s="72">
        <v>0</v>
      </c>
      <c r="Q22" s="72">
        <v>17.21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  <row r="23" spans="1:113" ht="20.100000000000001" customHeight="1">
      <c r="A23" s="70" t="s">
        <v>101</v>
      </c>
      <c r="B23" s="70" t="s">
        <v>99</v>
      </c>
      <c r="C23" s="70" t="s">
        <v>102</v>
      </c>
      <c r="D23" s="70" t="s">
        <v>284</v>
      </c>
      <c r="E23" s="71">
        <f t="shared" si="0"/>
        <v>17.21</v>
      </c>
      <c r="F23" s="71">
        <v>17.21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2">
        <v>0</v>
      </c>
      <c r="P23" s="72">
        <v>0</v>
      </c>
      <c r="Q23" s="72">
        <v>17.21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</row>
    <row r="24" spans="1:113" ht="20.100000000000001" customHeight="1">
      <c r="A24" s="70" t="s">
        <v>101</v>
      </c>
      <c r="B24" s="70" t="s">
        <v>99</v>
      </c>
      <c r="C24" s="70" t="s">
        <v>84</v>
      </c>
      <c r="D24" s="70" t="s">
        <v>285</v>
      </c>
      <c r="E24" s="71">
        <f t="shared" si="0"/>
        <v>2.65</v>
      </c>
      <c r="F24" s="71">
        <v>2.65</v>
      </c>
      <c r="G24" s="71">
        <v>0</v>
      </c>
      <c r="H24" s="71">
        <v>2.65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</sheetData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DB5:DB6"/>
    <mergeCell ref="DC5:DC6"/>
    <mergeCell ref="DD5:DD6"/>
    <mergeCell ref="CX5:CX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/>
  </sheetViews>
  <sheetFormatPr defaultRowHeight="11.25"/>
  <cols>
    <col min="1" max="2" width="5.5" customWidth="1"/>
    <col min="3" max="3" width="9.1640625" customWidth="1"/>
    <col min="4" max="4" width="72.83203125" customWidth="1"/>
    <col min="5" max="7" width="21.83203125" customWidth="1"/>
  </cols>
  <sheetData>
    <row r="1" spans="1:7" ht="20.100000000000001" customHeight="1">
      <c r="A1" s="10"/>
      <c r="B1" s="10"/>
      <c r="C1" s="10"/>
      <c r="D1" s="73"/>
      <c r="E1" s="10"/>
      <c r="F1" s="10"/>
      <c r="G1" s="7" t="s">
        <v>286</v>
      </c>
    </row>
    <row r="2" spans="1:7" ht="25.5" customHeight="1">
      <c r="A2" s="101" t="s">
        <v>287</v>
      </c>
      <c r="B2" s="101"/>
      <c r="C2" s="101"/>
      <c r="D2" s="101"/>
      <c r="E2" s="101"/>
      <c r="F2" s="101"/>
      <c r="G2" s="101"/>
    </row>
    <row r="3" spans="1:7" ht="20.100000000000001" customHeight="1">
      <c r="A3" s="35" t="s">
        <v>0</v>
      </c>
      <c r="B3" s="36"/>
      <c r="C3" s="36"/>
      <c r="D3" s="36"/>
      <c r="E3" s="37"/>
      <c r="F3" s="37"/>
      <c r="G3" s="7" t="s">
        <v>5</v>
      </c>
    </row>
    <row r="4" spans="1:7" ht="20.100000000000001" customHeight="1">
      <c r="A4" s="135" t="s">
        <v>288</v>
      </c>
      <c r="B4" s="152"/>
      <c r="C4" s="152"/>
      <c r="D4" s="136"/>
      <c r="E4" s="110" t="s">
        <v>107</v>
      </c>
      <c r="F4" s="111"/>
      <c r="G4" s="111"/>
    </row>
    <row r="5" spans="1:7" ht="20.100000000000001" customHeight="1">
      <c r="A5" s="104" t="s">
        <v>69</v>
      </c>
      <c r="B5" s="106"/>
      <c r="C5" s="145" t="s">
        <v>70</v>
      </c>
      <c r="D5" s="107" t="s">
        <v>187</v>
      </c>
      <c r="E5" s="111" t="s">
        <v>59</v>
      </c>
      <c r="F5" s="116" t="s">
        <v>289</v>
      </c>
      <c r="G5" s="154" t="s">
        <v>290</v>
      </c>
    </row>
    <row r="6" spans="1:7" ht="33.75" customHeight="1">
      <c r="A6" s="87" t="s">
        <v>79</v>
      </c>
      <c r="B6" s="89" t="s">
        <v>80</v>
      </c>
      <c r="C6" s="144"/>
      <c r="D6" s="153"/>
      <c r="E6" s="112"/>
      <c r="F6" s="117"/>
      <c r="G6" s="147"/>
    </row>
    <row r="7" spans="1:7" ht="20.100000000000001" customHeight="1">
      <c r="A7" s="40" t="s">
        <v>38</v>
      </c>
      <c r="B7" s="70" t="s">
        <v>38</v>
      </c>
      <c r="C7" s="74" t="s">
        <v>38</v>
      </c>
      <c r="D7" s="40" t="s">
        <v>59</v>
      </c>
      <c r="E7" s="41">
        <f t="shared" ref="E7:E25" si="0">SUM(F7:G7)</f>
        <v>245.12</v>
      </c>
      <c r="F7" s="41">
        <v>166.62</v>
      </c>
      <c r="G7" s="42">
        <v>78.5</v>
      </c>
    </row>
    <row r="8" spans="1:7" ht="20.100000000000001" customHeight="1">
      <c r="A8" s="40" t="s">
        <v>38</v>
      </c>
      <c r="B8" s="70" t="s">
        <v>291</v>
      </c>
      <c r="C8" s="74" t="s">
        <v>38</v>
      </c>
      <c r="D8" s="40" t="s">
        <v>177</v>
      </c>
      <c r="E8" s="41">
        <f t="shared" si="0"/>
        <v>166.62</v>
      </c>
      <c r="F8" s="41">
        <v>166.62</v>
      </c>
      <c r="G8" s="42">
        <v>0</v>
      </c>
    </row>
    <row r="9" spans="1:7" ht="20.100000000000001" customHeight="1">
      <c r="A9" s="40" t="s">
        <v>291</v>
      </c>
      <c r="B9" s="70" t="s">
        <v>168</v>
      </c>
      <c r="C9" s="74" t="s">
        <v>85</v>
      </c>
      <c r="D9" s="40" t="s">
        <v>292</v>
      </c>
      <c r="E9" s="41">
        <f t="shared" si="0"/>
        <v>50.73</v>
      </c>
      <c r="F9" s="41">
        <v>50.73</v>
      </c>
      <c r="G9" s="42">
        <v>0</v>
      </c>
    </row>
    <row r="10" spans="1:7" ht="20.100000000000001" customHeight="1">
      <c r="A10" s="40" t="s">
        <v>291</v>
      </c>
      <c r="B10" s="70" t="s">
        <v>170</v>
      </c>
      <c r="C10" s="74" t="s">
        <v>85</v>
      </c>
      <c r="D10" s="40" t="s">
        <v>293</v>
      </c>
      <c r="E10" s="41">
        <f t="shared" si="0"/>
        <v>4.24</v>
      </c>
      <c r="F10" s="41">
        <v>4.24</v>
      </c>
      <c r="G10" s="42">
        <v>0</v>
      </c>
    </row>
    <row r="11" spans="1:7" ht="20.100000000000001" customHeight="1">
      <c r="A11" s="40" t="s">
        <v>291</v>
      </c>
      <c r="B11" s="70" t="s">
        <v>294</v>
      </c>
      <c r="C11" s="74" t="s">
        <v>85</v>
      </c>
      <c r="D11" s="40" t="s">
        <v>295</v>
      </c>
      <c r="E11" s="41">
        <f t="shared" si="0"/>
        <v>57.03</v>
      </c>
      <c r="F11" s="41">
        <v>57.03</v>
      </c>
      <c r="G11" s="42">
        <v>0</v>
      </c>
    </row>
    <row r="12" spans="1:7" ht="20.100000000000001" customHeight="1">
      <c r="A12" s="40" t="s">
        <v>291</v>
      </c>
      <c r="B12" s="70" t="s">
        <v>296</v>
      </c>
      <c r="C12" s="74" t="s">
        <v>85</v>
      </c>
      <c r="D12" s="40" t="s">
        <v>297</v>
      </c>
      <c r="E12" s="41">
        <f t="shared" si="0"/>
        <v>17.5</v>
      </c>
      <c r="F12" s="41">
        <v>17.5</v>
      </c>
      <c r="G12" s="42">
        <v>0</v>
      </c>
    </row>
    <row r="13" spans="1:7" ht="20.100000000000001" customHeight="1">
      <c r="A13" s="40" t="s">
        <v>291</v>
      </c>
      <c r="B13" s="70" t="s">
        <v>298</v>
      </c>
      <c r="C13" s="74" t="s">
        <v>85</v>
      </c>
      <c r="D13" s="40" t="s">
        <v>299</v>
      </c>
      <c r="E13" s="41">
        <f t="shared" si="0"/>
        <v>8.75</v>
      </c>
      <c r="F13" s="41">
        <v>8.75</v>
      </c>
      <c r="G13" s="42">
        <v>0</v>
      </c>
    </row>
    <row r="14" spans="1:7" ht="20.100000000000001" customHeight="1">
      <c r="A14" s="40" t="s">
        <v>291</v>
      </c>
      <c r="B14" s="70" t="s">
        <v>300</v>
      </c>
      <c r="C14" s="74" t="s">
        <v>85</v>
      </c>
      <c r="D14" s="40" t="s">
        <v>301</v>
      </c>
      <c r="E14" s="41">
        <f t="shared" si="0"/>
        <v>10.28</v>
      </c>
      <c r="F14" s="41">
        <v>10.28</v>
      </c>
      <c r="G14" s="42">
        <v>0</v>
      </c>
    </row>
    <row r="15" spans="1:7" ht="20.100000000000001" customHeight="1">
      <c r="A15" s="40" t="s">
        <v>291</v>
      </c>
      <c r="B15" s="70" t="s">
        <v>302</v>
      </c>
      <c r="C15" s="74" t="s">
        <v>85</v>
      </c>
      <c r="D15" s="40" t="s">
        <v>303</v>
      </c>
      <c r="E15" s="41">
        <f t="shared" si="0"/>
        <v>0.88</v>
      </c>
      <c r="F15" s="41">
        <v>0.88</v>
      </c>
      <c r="G15" s="42">
        <v>0</v>
      </c>
    </row>
    <row r="16" spans="1:7" ht="20.100000000000001" customHeight="1">
      <c r="A16" s="40" t="s">
        <v>291</v>
      </c>
      <c r="B16" s="70" t="s">
        <v>304</v>
      </c>
      <c r="C16" s="74" t="s">
        <v>85</v>
      </c>
      <c r="D16" s="40" t="s">
        <v>305</v>
      </c>
      <c r="E16" s="41">
        <f t="shared" si="0"/>
        <v>17.21</v>
      </c>
      <c r="F16" s="41">
        <v>17.21</v>
      </c>
      <c r="G16" s="42">
        <v>0</v>
      </c>
    </row>
    <row r="17" spans="1:7" ht="20.100000000000001" customHeight="1">
      <c r="A17" s="40" t="s">
        <v>38</v>
      </c>
      <c r="B17" s="70" t="s">
        <v>306</v>
      </c>
      <c r="C17" s="74" t="s">
        <v>38</v>
      </c>
      <c r="D17" s="40" t="s">
        <v>178</v>
      </c>
      <c r="E17" s="41">
        <f t="shared" si="0"/>
        <v>78.5</v>
      </c>
      <c r="F17" s="41">
        <v>0</v>
      </c>
      <c r="G17" s="42">
        <v>78.5</v>
      </c>
    </row>
    <row r="18" spans="1:7" ht="20.100000000000001" customHeight="1">
      <c r="A18" s="40" t="s">
        <v>306</v>
      </c>
      <c r="B18" s="70" t="s">
        <v>168</v>
      </c>
      <c r="C18" s="74" t="s">
        <v>85</v>
      </c>
      <c r="D18" s="40" t="s">
        <v>307</v>
      </c>
      <c r="E18" s="41">
        <f t="shared" si="0"/>
        <v>3</v>
      </c>
      <c r="F18" s="41">
        <v>0</v>
      </c>
      <c r="G18" s="42">
        <v>3</v>
      </c>
    </row>
    <row r="19" spans="1:7" ht="20.100000000000001" customHeight="1">
      <c r="A19" s="40" t="s">
        <v>306</v>
      </c>
      <c r="B19" s="70" t="s">
        <v>294</v>
      </c>
      <c r="C19" s="74" t="s">
        <v>85</v>
      </c>
      <c r="D19" s="40" t="s">
        <v>308</v>
      </c>
      <c r="E19" s="41">
        <f t="shared" si="0"/>
        <v>0.2</v>
      </c>
      <c r="F19" s="41">
        <v>0</v>
      </c>
      <c r="G19" s="42">
        <v>0.2</v>
      </c>
    </row>
    <row r="20" spans="1:7" ht="20.100000000000001" customHeight="1">
      <c r="A20" s="40" t="s">
        <v>306</v>
      </c>
      <c r="B20" s="70" t="s">
        <v>309</v>
      </c>
      <c r="C20" s="74" t="s">
        <v>85</v>
      </c>
      <c r="D20" s="40" t="s">
        <v>310</v>
      </c>
      <c r="E20" s="41">
        <f t="shared" si="0"/>
        <v>20</v>
      </c>
      <c r="F20" s="41">
        <v>0</v>
      </c>
      <c r="G20" s="42">
        <v>20</v>
      </c>
    </row>
    <row r="21" spans="1:7" ht="20.100000000000001" customHeight="1">
      <c r="A21" s="40" t="s">
        <v>306</v>
      </c>
      <c r="B21" s="70" t="s">
        <v>304</v>
      </c>
      <c r="C21" s="74" t="s">
        <v>85</v>
      </c>
      <c r="D21" s="40" t="s">
        <v>311</v>
      </c>
      <c r="E21" s="41">
        <f t="shared" si="0"/>
        <v>29.5</v>
      </c>
      <c r="F21" s="41">
        <v>0</v>
      </c>
      <c r="G21" s="42">
        <v>29.5</v>
      </c>
    </row>
    <row r="22" spans="1:7" ht="20.100000000000001" customHeight="1">
      <c r="A22" s="40" t="s">
        <v>306</v>
      </c>
      <c r="B22" s="70" t="s">
        <v>312</v>
      </c>
      <c r="C22" s="74" t="s">
        <v>85</v>
      </c>
      <c r="D22" s="40" t="s">
        <v>313</v>
      </c>
      <c r="E22" s="41">
        <f t="shared" si="0"/>
        <v>4</v>
      </c>
      <c r="F22" s="41">
        <v>0</v>
      </c>
      <c r="G22" s="42">
        <v>4</v>
      </c>
    </row>
    <row r="23" spans="1:7" ht="20.100000000000001" customHeight="1">
      <c r="A23" s="40" t="s">
        <v>306</v>
      </c>
      <c r="B23" s="70" t="s">
        <v>314</v>
      </c>
      <c r="C23" s="74" t="s">
        <v>85</v>
      </c>
      <c r="D23" s="40" t="s">
        <v>315</v>
      </c>
      <c r="E23" s="41">
        <f t="shared" si="0"/>
        <v>1</v>
      </c>
      <c r="F23" s="41">
        <v>0</v>
      </c>
      <c r="G23" s="42">
        <v>1</v>
      </c>
    </row>
    <row r="24" spans="1:7" ht="20.100000000000001" customHeight="1">
      <c r="A24" s="40" t="s">
        <v>306</v>
      </c>
      <c r="B24" s="70" t="s">
        <v>316</v>
      </c>
      <c r="C24" s="74" t="s">
        <v>85</v>
      </c>
      <c r="D24" s="40" t="s">
        <v>317</v>
      </c>
      <c r="E24" s="41">
        <f t="shared" si="0"/>
        <v>10</v>
      </c>
      <c r="F24" s="41">
        <v>0</v>
      </c>
      <c r="G24" s="42">
        <v>10</v>
      </c>
    </row>
    <row r="25" spans="1:7" ht="20.100000000000001" customHeight="1">
      <c r="A25" s="40" t="s">
        <v>306</v>
      </c>
      <c r="B25" s="70" t="s">
        <v>318</v>
      </c>
      <c r="C25" s="74" t="s">
        <v>85</v>
      </c>
      <c r="D25" s="40" t="s">
        <v>319</v>
      </c>
      <c r="E25" s="41">
        <f t="shared" si="0"/>
        <v>10.8</v>
      </c>
      <c r="F25" s="41">
        <v>0</v>
      </c>
      <c r="G25" s="42">
        <v>10.8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/>
  </sheetViews>
  <sheetFormatPr defaultRowHeight="11.25"/>
  <cols>
    <col min="1" max="3" width="5.6640625" customWidth="1"/>
    <col min="4" max="4" width="17" customWidth="1"/>
    <col min="5" max="5" width="92.33203125" customWidth="1"/>
    <col min="6" max="6" width="25" customWidth="1"/>
  </cols>
  <sheetData>
    <row r="1" spans="1:6" ht="20.100000000000001" customHeight="1">
      <c r="A1" s="31"/>
      <c r="B1" s="32"/>
      <c r="C1" s="32"/>
      <c r="D1" s="32"/>
      <c r="E1" s="32"/>
      <c r="F1" s="64" t="s">
        <v>320</v>
      </c>
    </row>
    <row r="2" spans="1:6" ht="20.100000000000001" customHeight="1">
      <c r="A2" s="101" t="s">
        <v>321</v>
      </c>
      <c r="B2" s="101"/>
      <c r="C2" s="101"/>
      <c r="D2" s="101"/>
      <c r="E2" s="101"/>
      <c r="F2" s="101"/>
    </row>
    <row r="3" spans="1:6" ht="20.100000000000001" customHeight="1">
      <c r="A3" s="35" t="s">
        <v>0</v>
      </c>
      <c r="B3" s="36"/>
      <c r="C3" s="36"/>
      <c r="D3" s="69"/>
      <c r="E3" s="69"/>
      <c r="F3" s="7" t="s">
        <v>5</v>
      </c>
    </row>
    <row r="4" spans="1:6" ht="20.100000000000001" customHeight="1">
      <c r="A4" s="104" t="s">
        <v>69</v>
      </c>
      <c r="B4" s="105"/>
      <c r="C4" s="106"/>
      <c r="D4" s="155" t="s">
        <v>70</v>
      </c>
      <c r="E4" s="148" t="s">
        <v>322</v>
      </c>
      <c r="F4" s="116" t="s">
        <v>72</v>
      </c>
    </row>
    <row r="5" spans="1:6" ht="20.100000000000001" customHeight="1">
      <c r="A5" s="88" t="s">
        <v>79</v>
      </c>
      <c r="B5" s="87" t="s">
        <v>80</v>
      </c>
      <c r="C5" s="89" t="s">
        <v>81</v>
      </c>
      <c r="D5" s="156"/>
      <c r="E5" s="148"/>
      <c r="F5" s="116"/>
    </row>
    <row r="6" spans="1:6" ht="20.100000000000001" customHeight="1">
      <c r="A6" s="70" t="s">
        <v>38</v>
      </c>
      <c r="B6" s="70" t="s">
        <v>38</v>
      </c>
      <c r="C6" s="70" t="s">
        <v>38</v>
      </c>
      <c r="D6" s="75" t="s">
        <v>38</v>
      </c>
      <c r="E6" s="75" t="s">
        <v>59</v>
      </c>
      <c r="F6" s="100">
        <v>159</v>
      </c>
    </row>
    <row r="7" spans="1:6" ht="20.100000000000001" customHeight="1">
      <c r="A7" s="70" t="s">
        <v>38</v>
      </c>
      <c r="B7" s="70" t="s">
        <v>38</v>
      </c>
      <c r="C7" s="70" t="s">
        <v>38</v>
      </c>
      <c r="D7" s="75" t="s">
        <v>38</v>
      </c>
      <c r="E7" s="75" t="s">
        <v>96</v>
      </c>
      <c r="F7" s="100">
        <v>159</v>
      </c>
    </row>
    <row r="8" spans="1:6" ht="20.100000000000001" customHeight="1">
      <c r="A8" s="70" t="s">
        <v>87</v>
      </c>
      <c r="B8" s="70" t="s">
        <v>92</v>
      </c>
      <c r="C8" s="70" t="s">
        <v>95</v>
      </c>
      <c r="D8" s="75" t="s">
        <v>85</v>
      </c>
      <c r="E8" s="75" t="s">
        <v>323</v>
      </c>
      <c r="F8" s="100">
        <v>46.8</v>
      </c>
    </row>
    <row r="9" spans="1:6" ht="20.100000000000001" customHeight="1">
      <c r="A9" s="70" t="s">
        <v>87</v>
      </c>
      <c r="B9" s="70" t="s">
        <v>92</v>
      </c>
      <c r="C9" s="70" t="s">
        <v>95</v>
      </c>
      <c r="D9" s="75" t="s">
        <v>85</v>
      </c>
      <c r="E9" s="75" t="s">
        <v>324</v>
      </c>
      <c r="F9" s="100">
        <v>19.5</v>
      </c>
    </row>
    <row r="10" spans="1:6" ht="20.100000000000001" customHeight="1">
      <c r="A10" s="70" t="s">
        <v>87</v>
      </c>
      <c r="B10" s="70" t="s">
        <v>92</v>
      </c>
      <c r="C10" s="70" t="s">
        <v>95</v>
      </c>
      <c r="D10" s="75" t="s">
        <v>85</v>
      </c>
      <c r="E10" s="75" t="s">
        <v>325</v>
      </c>
      <c r="F10" s="100">
        <v>8.4</v>
      </c>
    </row>
    <row r="11" spans="1:6" ht="20.100000000000001" customHeight="1">
      <c r="A11" s="70" t="s">
        <v>87</v>
      </c>
      <c r="B11" s="70" t="s">
        <v>92</v>
      </c>
      <c r="C11" s="70" t="s">
        <v>95</v>
      </c>
      <c r="D11" s="75" t="s">
        <v>85</v>
      </c>
      <c r="E11" s="75" t="s">
        <v>326</v>
      </c>
      <c r="F11" s="100">
        <v>32</v>
      </c>
    </row>
    <row r="12" spans="1:6" ht="20.100000000000001" customHeight="1">
      <c r="A12" s="70" t="s">
        <v>87</v>
      </c>
      <c r="B12" s="70" t="s">
        <v>92</v>
      </c>
      <c r="C12" s="70" t="s">
        <v>95</v>
      </c>
      <c r="D12" s="75" t="s">
        <v>85</v>
      </c>
      <c r="E12" s="75" t="s">
        <v>327</v>
      </c>
      <c r="F12" s="100">
        <v>9.5</v>
      </c>
    </row>
    <row r="13" spans="1:6" ht="20.100000000000001" customHeight="1">
      <c r="A13" s="70" t="s">
        <v>87</v>
      </c>
      <c r="B13" s="70" t="s">
        <v>92</v>
      </c>
      <c r="C13" s="70" t="s">
        <v>95</v>
      </c>
      <c r="D13" s="75" t="s">
        <v>85</v>
      </c>
      <c r="E13" s="75" t="s">
        <v>328</v>
      </c>
      <c r="F13" s="100">
        <v>6</v>
      </c>
    </row>
    <row r="14" spans="1:6" ht="20.100000000000001" customHeight="1">
      <c r="A14" s="70" t="s">
        <v>87</v>
      </c>
      <c r="B14" s="70" t="s">
        <v>92</v>
      </c>
      <c r="C14" s="70" t="s">
        <v>95</v>
      </c>
      <c r="D14" s="75" t="s">
        <v>85</v>
      </c>
      <c r="E14" s="75" t="s">
        <v>329</v>
      </c>
      <c r="F14" s="100">
        <v>35.799999999999997</v>
      </c>
    </row>
    <row r="15" spans="1:6" ht="20.100000000000001" customHeight="1">
      <c r="A15" s="70" t="s">
        <v>87</v>
      </c>
      <c r="B15" s="70" t="s">
        <v>92</v>
      </c>
      <c r="C15" s="70" t="s">
        <v>95</v>
      </c>
      <c r="D15" s="75" t="s">
        <v>85</v>
      </c>
      <c r="E15" s="75" t="s">
        <v>330</v>
      </c>
      <c r="F15" s="100">
        <v>1</v>
      </c>
    </row>
  </sheetData>
  <mergeCells count="5">
    <mergeCell ref="D4:D5"/>
    <mergeCell ref="E4:E5"/>
    <mergeCell ref="A2:F2"/>
    <mergeCell ref="F4:F5"/>
    <mergeCell ref="A4:C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16</vt:i4>
      </vt:variant>
    </vt:vector>
  </HeadingPairs>
  <TitlesOfParts>
    <vt:vector size="2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'3-2'!Print_Area</vt:lpstr>
      <vt:lpstr>'4'!Print_Area</vt:lpstr>
      <vt:lpstr>'5'!Print_Area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/>
  <dcterms:created xsi:type="dcterms:W3CDTF">2022-07-26T01:56:09Z</dcterms:created>
  <dcterms:modified xsi:type="dcterms:W3CDTF">2022-07-26T01:58:06Z</dcterms:modified>
</cp:coreProperties>
</file>