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63" activeTab="10"/>
  </bookViews>
  <sheets>
    <sheet name="封面" sheetId="66" r:id="rId1"/>
    <sheet name="1" sheetId="67" r:id="rId2"/>
    <sheet name="1-1" sheetId="68" r:id="rId3"/>
    <sheet name="1-2" sheetId="69" r:id="rId4"/>
    <sheet name="2" sheetId="70" r:id="rId5"/>
    <sheet name="2-1" sheetId="71" r:id="rId6"/>
    <sheet name="3" sheetId="72" r:id="rId7"/>
    <sheet name="3-1" sheetId="73" r:id="rId8"/>
    <sheet name="3-2" sheetId="74" r:id="rId9"/>
    <sheet name="3-3" sheetId="75" r:id="rId10"/>
    <sheet name="4" sheetId="76" r:id="rId11"/>
    <sheet name="4-1" sheetId="77" r:id="rId12"/>
    <sheet name="5" sheetId="78" r:id="rId13"/>
    <sheet name="6" sheetId="79" r:id="rId14"/>
  </sheets>
  <definedNames>
    <definedName name="MAILMERGEMODE">"OneWorksheet"</definedName>
    <definedName name="_xlnm.Print_Area" localSheetId="8">'3-2'!$A$1:$F$19</definedName>
    <definedName name="_xlnm.Print_Area" localSheetId="10">'4'!$A$1:$H$16</definedName>
    <definedName name="_xlnm.Print_Area" localSheetId="12">'5'!$A$1:$H$16</definedName>
    <definedName name="_xlnm.Print_Titles" localSheetId="1">'1'!$A$1:$IQ$42</definedName>
    <definedName name="_xlnm.Print_Titles" localSheetId="2">'1-1'!$A$1:$IV$6</definedName>
    <definedName name="_xlnm.Print_Titles" localSheetId="3">'1-2'!$A$1:$IF$6</definedName>
    <definedName name="_xlnm.Print_Titles" localSheetId="4">'2'!$A$1:$IV$40</definedName>
    <definedName name="_xlnm.Print_Titles" localSheetId="5">'2-1'!$A$1:$AO$6</definedName>
    <definedName name="_xlnm.Print_Titles" localSheetId="6">'3'!$A$1:$IU$6</definedName>
    <definedName name="_xlnm.Print_Titles" localSheetId="7">'3-1'!$A$1:$IV$6</definedName>
    <definedName name="_xlnm.Print_Titles" localSheetId="8">'3-2'!$A$1:$F$5</definedName>
    <definedName name="_xlnm.Print_Titles" localSheetId="9">'3-3'!$A$1:$IV$6</definedName>
    <definedName name="_xlnm.Print_Titles" localSheetId="10">'4'!$A$1:$R$6</definedName>
    <definedName name="_xlnm.Print_Titles" localSheetId="11">'4-1'!$A$1:$IV$6</definedName>
    <definedName name="_xlnm.Print_Titles" localSheetId="12">'5'!$A$1:$R$6</definedName>
    <definedName name="_xlnm.Print_Titles" localSheetId="0">封面!$A$1:$IV$9</definedName>
  </definedNames>
  <calcPr calcId="144525"/>
</workbook>
</file>

<file path=xl/sharedStrings.xml><?xml version="1.0" encoding="utf-8"?>
<sst xmlns="http://schemas.openxmlformats.org/spreadsheetml/2006/main" count="1252" uniqueCount="462">
  <si>
    <t>四川省复员退伍军人医院</t>
  </si>
  <si>
    <t>2021年部门预算</t>
  </si>
  <si>
    <t>报送日期：2021年3月27日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</si>
  <si>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</si>
  <si>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</si>
  <si>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</si>
  <si>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</si>
  <si>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</si>
  <si>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</si>
  <si>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</si>
  <si>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</si>
  <si>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</si>
  <si>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</si>
  <si>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</si>
  <si>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</si>
  <si>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</si>
  <si>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</si>
  <si>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</si>
  <si>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</si>
  <si>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</si>
  <si>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</si>
  <si>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</si>
  <si>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</si>
  <si>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</si>
  <si>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</si>
  <si>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</si>
  <si>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</si>
  <si>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</si>
  <si>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</si>
  <si>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</si>
  <si>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</si>
  <si>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</si>
  <si>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</si>
  <si>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</si>
  <si>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</si>
  <si>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</si>
  <si>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</si>
  <si>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</si>
  <si>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</si>
  <si>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</si>
  <si>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</si>
  <si>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</si>
  <si>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</si>
  <si>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</si>
  <si>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</si>
  <si>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</si>
  <si>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</si>
  <si>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</si>
  <si>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</si>
  <si>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</si>
  <si>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</si>
  <si>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</si>
  <si>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</si>
  <si>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</si>
  <si>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</si>
  <si>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</si>
  <si>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</si>
  <si>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</si>
  <si>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</si>
  <si>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</si>
  <si>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</si>
  <si>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</si>
  <si>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</si>
  <si>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</si>
  <si>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</si>
  <si>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</si>
  <si>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</si>
  <si>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</si>
  <si>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</si>
  <si>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</si>
  <si>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</si>
  <si>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</si>
  <si>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</si>
  <si>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</si>
  <si>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</si>
  <si>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</si>
  <si>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</si>
  <si>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</si>
  <si>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</si>
  <si>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</si>
  <si>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</si>
  <si>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</si>
  <si>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</si>
  <si>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</si>
  <si>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</si>
  <si>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311905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</si>
  <si>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</si>
  <si>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</si>
  <si>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</si>
  <si>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</si>
  <si>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</si>
  <si>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</si>
  <si>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</si>
  <si>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</si>
  <si>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伤残抚恤</t>
  </si>
  <si>
    <t>04</t>
  </si>
  <si>
    <t>优抚事业单位支出</t>
  </si>
  <si>
    <t>99</t>
  </si>
  <si>
    <t>其他优抚支出</t>
  </si>
  <si>
    <t>09</t>
  </si>
  <si>
    <t>军队移交政府的离退休人员安置</t>
  </si>
  <si>
    <t>军队移交政府离退休干部管理机构</t>
  </si>
  <si>
    <t>210</t>
  </si>
  <si>
    <t>11</t>
  </si>
  <si>
    <t>事业单位医疗</t>
  </si>
  <si>
    <t>14</t>
  </si>
  <si>
    <t>01</t>
  </si>
  <si>
    <t>优抚对象医疗补助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</si>
  <si>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</si>
  <si>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</si>
  <si>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</si>
  <si>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</si>
  <si>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</si>
  <si>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</si>
  <si>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</si>
  <si>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</si>
  <si>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</si>
  <si>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</si>
  <si>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</si>
  <si>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</si>
  <si>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</si>
  <si>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</si>
  <si>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</si>
  <si>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</si>
  <si>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</si>
  <si>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</si>
  <si>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</si>
  <si>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</si>
  <si>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</si>
  <si>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</si>
  <si>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</si>
  <si>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</si>
  <si>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</si>
  <si>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</si>
  <si>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</si>
  <si>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</si>
  <si>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</si>
  <si>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</si>
  <si>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</si>
  <si>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</si>
  <si>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</si>
  <si>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</si>
  <si>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</si>
  <si>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</si>
  <si>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</si>
  <si>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</si>
  <si>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</si>
  <si>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</si>
  <si>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</si>
  <si>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</si>
  <si>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</si>
  <si>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</si>
  <si>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</si>
  <si>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</si>
  <si>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</si>
  <si>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</si>
  <si>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</si>
  <si>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</si>
  <si>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</si>
  <si>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</si>
  <si>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</si>
  <si>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</si>
  <si>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</si>
  <si>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</si>
  <si>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</si>
  <si>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</si>
  <si>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</si>
  <si>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</si>
  <si>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</si>
  <si>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</si>
  <si>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</si>
  <si>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</si>
  <si>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</si>
  <si>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</si>
  <si>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</si>
  <si>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</si>
  <si>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</si>
  <si>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</si>
  <si>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</si>
  <si>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</si>
  <si>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</si>
  <si>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</si>
  <si>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</si>
  <si>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</si>
  <si>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</si>
  <si>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</si>
  <si>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</si>
  <si>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</si>
  <si>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</si>
  <si>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</si>
  <si>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</si>
  <si>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</si>
  <si>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</si>
  <si>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</si>
  <si>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</si>
  <si>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</si>
  <si>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</si>
  <si>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</si>
  <si>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</si>
  <si>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</si>
  <si>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</si>
  <si>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</si>
  <si>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</si>
  <si>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</si>
  <si>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</si>
  <si>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</si>
  <si>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</si>
  <si>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</si>
  <si>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</si>
  <si>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</si>
  <si>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</si>
  <si>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</si>
  <si>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</si>
  <si>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</si>
  <si>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</si>
  <si>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</si>
  <si>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</si>
  <si>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</si>
  <si>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</si>
  <si>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</si>
  <si>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</si>
  <si>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</si>
  <si>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</si>
  <si>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</si>
  <si>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</si>
  <si>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</si>
  <si>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</si>
  <si>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</si>
  <si>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</si>
  <si>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</si>
  <si>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</si>
  <si>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</si>
  <si>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</si>
  <si>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</si>
  <si>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</si>
  <si>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</si>
  <si>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</si>
  <si>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</si>
  <si>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</si>
  <si>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</si>
  <si>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</si>
  <si>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</si>
  <si>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</si>
  <si>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</si>
  <si>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</si>
  <si>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</si>
  <si>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</si>
  <si>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</si>
  <si>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</si>
  <si>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</si>
  <si>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</si>
  <si>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</si>
  <si>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</si>
  <si>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</si>
  <si>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</si>
  <si>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</si>
  <si>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</si>
  <si>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</si>
  <si>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</si>
  <si>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</si>
  <si>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</si>
  <si>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</si>
  <si>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</si>
  <si>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</si>
  <si>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</si>
  <si>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</si>
  <si>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</si>
  <si>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</si>
  <si>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</si>
  <si>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</si>
  <si>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</si>
  <si>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</si>
  <si>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</si>
  <si>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</si>
  <si>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</si>
  <si>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</si>
  <si>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</si>
  <si>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</si>
  <si>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</si>
  <si>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</si>
  <si>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</si>
  <si>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</si>
  <si>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</si>
  <si>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</si>
  <si>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</si>
  <si>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</si>
  <si>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伤残抚恤</t>
  </si>
  <si>
    <t xml:space="preserve">    优抚事业单位支出</t>
  </si>
  <si>
    <t xml:space="preserve">    其他优抚支出</t>
  </si>
  <si>
    <t xml:space="preserve">  退役安置</t>
  </si>
  <si>
    <t xml:space="preserve">    军队移交政府的离退休人员安置</t>
  </si>
  <si>
    <t xml:space="preserve">    军队移交政府离退休干部管理机构</t>
  </si>
  <si>
    <t>卫生健康支出</t>
  </si>
  <si>
    <t xml:space="preserve">  行政事业单位医疗</t>
  </si>
  <si>
    <t xml:space="preserve">    事业单位医疗</t>
  </si>
  <si>
    <t xml:space="preserve">  优抚对象医疗</t>
  </si>
  <si>
    <t xml:space="preserve">    优抚对象医疗补助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</si>
  <si>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</si>
  <si>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</si>
  <si>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</si>
  <si>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</si>
  <si>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</si>
  <si>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</si>
  <si>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</si>
  <si>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</si>
  <si>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</si>
  <si>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</si>
  <si>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</si>
  <si>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</si>
  <si>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</si>
  <si>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</si>
  <si>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</si>
  <si>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</si>
  <si>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</si>
  <si>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</si>
  <si>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</si>
  <si>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</si>
  <si>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</si>
  <si>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</si>
  <si>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</si>
  <si>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</si>
  <si>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</si>
  <si>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</si>
  <si>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</si>
  <si>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</si>
  <si>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</si>
  <si>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</si>
  <si>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</si>
  <si>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</si>
  <si>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</si>
  <si>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中央优抚对象抚恤补助经费</t>
  </si>
  <si>
    <t xml:space="preserve">  优抚安置事业单位维修改造和设备购置</t>
  </si>
  <si>
    <t xml:space="preserve">  休养员生活补助</t>
  </si>
  <si>
    <t xml:space="preserve">  中央军休人员经费</t>
  </si>
  <si>
    <t xml:space="preserve">  中央军休干部服务机构管理经费</t>
  </si>
  <si>
    <t xml:space="preserve">  革命伤残军人关怀费</t>
  </si>
  <si>
    <t xml:space="preserve">  优抚对象医疗补助经费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</si>
  <si>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</si>
  <si>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</si>
  <si>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</si>
  <si>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</si>
  <si>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</si>
  <si>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</si>
  <si>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</si>
  <si>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</si>
  <si>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</si>
  <si>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</si>
  <si>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</si>
  <si>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</si>
  <si>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</si>
  <si>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</si>
  <si>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</si>
  <si>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</si>
  <si>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</si>
  <si>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</si>
  <si>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</si>
  <si>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</si>
  <si>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</si>
  <si>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</si>
  <si>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</si>
  <si>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</si>
  <si>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</si>
  <si>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</si>
  <si>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</si>
  <si>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</si>
  <si>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</si>
  <si>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311905-四川省复员退伍军人医院</t>
  </si>
  <si>
    <t>通过发放优抚对象医疗补助资金，对优抚对象参保缴费、住院和门诊费用进行补助，有效帮助解决优抚对象医疗难问题。</t>
  </si>
  <si>
    <t>享受医疗待遇优抚对象人数</t>
  </si>
  <si>
    <t>34人</t>
  </si>
  <si>
    <t>优抚对象医疗难问题改善情况</t>
  </si>
  <si>
    <t>有效改善</t>
  </si>
  <si>
    <t>优抚对象满意度</t>
  </si>
  <si>
    <t>≥90%</t>
  </si>
  <si>
    <t>经费足额拨付率</t>
  </si>
  <si>
    <t>100%</t>
  </si>
  <si>
    <t>优抚对象医疗补助标准按规定执行率</t>
  </si>
  <si>
    <t>优抚对象医疗保障经费及时拨付率</t>
  </si>
  <si>
    <t xml:space="preserve">  专用材料费</t>
  </si>
  <si>
    <t>满足业务工作需要，支付区域内社会精神病人、低保五保、流浪乞讨精神病人用药需求，维护社会稳定，实现我院对弱势、困难精神群体的医疗救治。一是满足门诊就医群众的用药和医疗耗材需求；二是满足住院患者的用药和医疗耗材需求；三是满足全院后勤保障物资需要.</t>
  </si>
  <si>
    <t>为社会提供门诊医疗服务</t>
  </si>
  <si>
    <t>≥36000人次</t>
  </si>
  <si>
    <t>收治社会精神病人，为政府分忧解难</t>
  </si>
  <si>
    <t>良好</t>
  </si>
  <si>
    <t>服务对象满意度</t>
  </si>
  <si>
    <t>≥98%</t>
  </si>
  <si>
    <t>为社会提供住院医疗服务</t>
  </si>
  <si>
    <t>≥2800人次</t>
  </si>
  <si>
    <t>积极参与成都市精神防疫体系建设，包括重型精神病管理与救治</t>
  </si>
  <si>
    <t>药品合格率</t>
  </si>
  <si>
    <t>项目按期完成率</t>
  </si>
  <si>
    <t>通过发放抚恤对象抚恤补助资金，使优抚对象等人员的基本生活得到有效保障。</t>
  </si>
  <si>
    <t>优抚对象抚恤补助资金发放人数</t>
  </si>
  <si>
    <t>优抚对象生活情况</t>
  </si>
  <si>
    <t>各类优抚对象抚恤补助标准按规定执行率</t>
  </si>
  <si>
    <t>优抚对象抚恤补助资金及时拨付率</t>
  </si>
  <si>
    <t>促进优抚医院能力建设，升级改造三级精神专科医院硬件设施，提升医疗服务能力；改善精神残疾军人住院治疗和康复休养环境条件、生活条件，保障服务对象安全，体现对军人职业的尊崇和军人个人的关爱，促进国防和军队建设。</t>
  </si>
  <si>
    <t>更新救护车</t>
  </si>
  <si>
    <t>1辆</t>
  </si>
  <si>
    <t>全年业务收入增加值</t>
  </si>
  <si>
    <t>≥300万元</t>
  </si>
  <si>
    <t>病区防护窗安装</t>
  </si>
  <si>
    <t>1350平方米</t>
  </si>
  <si>
    <t>改善精神残疾军人住院治疗和康复休养环境条件，提升医疗保障能力，体现对军人职业的尊重和军人个体的关心</t>
  </si>
  <si>
    <t>非常满意</t>
  </si>
  <si>
    <t>购置病区监控系统</t>
  </si>
  <si>
    <t>1套</t>
  </si>
  <si>
    <t>改善残疾军人就医、住院和康复环境</t>
  </si>
  <si>
    <t>室外康复场地改造</t>
  </si>
  <si>
    <t>6500平方米</t>
  </si>
  <si>
    <t>环境改造影响年限</t>
  </si>
  <si>
    <t>≥10年</t>
  </si>
  <si>
    <t>采购医院导视系统及标识牌</t>
  </si>
  <si>
    <t>若干平方米</t>
  </si>
  <si>
    <t>购置彩色多普勒超声系统</t>
  </si>
  <si>
    <t>购置全自动生化分析仪</t>
  </si>
  <si>
    <t>1台</t>
  </si>
  <si>
    <t>购置数字化X射线摄影系统</t>
  </si>
  <si>
    <t>购置护理单元基础医疗设备</t>
  </si>
  <si>
    <t>1批</t>
  </si>
  <si>
    <t>购置家俱</t>
  </si>
  <si>
    <t>设施设备验收合格率</t>
  </si>
  <si>
    <t>验收合格</t>
  </si>
  <si>
    <t>≤45万元</t>
  </si>
  <si>
    <t>≤70万元</t>
  </si>
  <si>
    <t>≤22万元</t>
  </si>
  <si>
    <t>≤95万元</t>
  </si>
  <si>
    <t>≤80万元</t>
  </si>
  <si>
    <t>≤190万元</t>
  </si>
  <si>
    <t>≤200万元</t>
  </si>
  <si>
    <t>≤150万元</t>
  </si>
  <si>
    <t xml:space="preserve">  智慧医院建设</t>
  </si>
  <si>
    <t>建设智慧医院，提高医院竞争力，把我院建设成为全省退役军人精神卫生中心，全国一流优抚医院。</t>
  </si>
  <si>
    <t>改造机房</t>
  </si>
  <si>
    <t>2间</t>
  </si>
  <si>
    <t>业务收入增长</t>
  </si>
  <si>
    <t>≥1000万元</t>
  </si>
  <si>
    <t>就诊病人满意度</t>
  </si>
  <si>
    <t>≥95%</t>
  </si>
  <si>
    <t>新建数据中心</t>
  </si>
  <si>
    <t>1个</t>
  </si>
  <si>
    <t>提高医院竞争力，促进我院建设成为全省退役军人精神卫生中心，全国一流优抚医院</t>
  </si>
  <si>
    <t>有效</t>
  </si>
  <si>
    <t>临床工作人员满意度</t>
  </si>
  <si>
    <t>新增医院信息系统软件模块</t>
  </si>
  <si>
    <t>若干</t>
  </si>
  <si>
    <t>提高病人就诊便利度</t>
  </si>
  <si>
    <t>管理部门工作人员满意度</t>
  </si>
  <si>
    <t>网络安全配套设施</t>
  </si>
  <si>
    <t>减少纸张浪费，降低能源消耗</t>
  </si>
  <si>
    <t>30%</t>
  </si>
  <si>
    <t>新增站点</t>
  </si>
  <si>
    <t>≥200个</t>
  </si>
  <si>
    <t>智慧医院建设影响年限</t>
  </si>
  <si>
    <t>≥7年</t>
  </si>
  <si>
    <t>病案质量合格率</t>
  </si>
  <si>
    <t>就诊时间缩短</t>
  </si>
  <si>
    <t>20%-30%</t>
  </si>
  <si>
    <t>数据上报时间缩短</t>
  </si>
  <si>
    <t>50%-70%</t>
  </si>
  <si>
    <t>建设成本</t>
  </si>
  <si>
    <t>≤865.99万元</t>
  </si>
</sst>
</file>

<file path=xl/styles.xml><?xml version="1.0" encoding="utf-8"?>
<styleSheet xmlns="http://schemas.openxmlformats.org/spreadsheetml/2006/main">
  <numFmts count="8">
    <numFmt numFmtId="176" formatCode="###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,##0.00_ "/>
    <numFmt numFmtId="178" formatCode="&quot;\&quot;#,##0.00_);\(&quot;\&quot;#,##0.00\)"/>
    <numFmt numFmtId="41" formatCode="_ * #,##0_ ;_ * \-#,##0_ ;_ * &quot;-&quot;_ ;_ @_ "/>
    <numFmt numFmtId="179" formatCode="#,##0.0000"/>
  </numFmts>
  <fonts count="51">
    <font>
      <sz val="9"/>
      <color indexed="8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黑体"/>
      <charset val="134"/>
    </font>
    <font>
      <b/>
      <sz val="36"/>
      <name val="黑体"/>
      <charset val="134"/>
    </font>
    <font>
      <b/>
      <sz val="48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Calibr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indexed="53"/>
      <name val="Calibri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8"/>
      <name val="Calibri"/>
      <charset val="134"/>
    </font>
    <font>
      <b/>
      <sz val="13"/>
      <color indexed="62"/>
      <name val="Calibri"/>
      <charset val="134"/>
    </font>
    <font>
      <i/>
      <sz val="11"/>
      <color indexed="23"/>
      <name val="Calibri"/>
      <charset val="134"/>
    </font>
    <font>
      <sz val="11"/>
      <color indexed="9"/>
      <name val="Calibri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3"/>
      <name val="Calibri"/>
      <charset val="134"/>
    </font>
    <font>
      <sz val="11"/>
      <color indexed="62"/>
      <name val="Calibri"/>
      <charset val="134"/>
    </font>
    <font>
      <b/>
      <sz val="11"/>
      <color indexed="62"/>
      <name val="Calibri"/>
      <charset val="134"/>
    </font>
    <font>
      <sz val="11"/>
      <color indexed="16"/>
      <name val="Calibri"/>
      <charset val="134"/>
    </font>
    <font>
      <sz val="11"/>
      <color indexed="60"/>
      <name val="Calibri"/>
      <charset val="134"/>
    </font>
    <font>
      <sz val="11"/>
      <color indexed="53"/>
      <name val="Calibri"/>
      <charset val="134"/>
    </font>
    <font>
      <b/>
      <sz val="18"/>
      <color indexed="62"/>
      <name val="Cambria"/>
      <charset val="134"/>
    </font>
    <font>
      <b/>
      <sz val="11"/>
      <color indexed="9"/>
      <name val="Calibri"/>
      <charset val="134"/>
    </font>
    <font>
      <sz val="11"/>
      <color indexed="17"/>
      <name val="Calibri"/>
      <charset val="134"/>
    </font>
    <font>
      <b/>
      <sz val="15"/>
      <color indexed="62"/>
      <name val="Calibri"/>
      <charset val="134"/>
    </font>
    <font>
      <sz val="11"/>
      <color indexed="10"/>
      <name val="Calibri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</borders>
  <cellStyleXfs count="131">
    <xf numFmtId="1" fontId="0" fillId="0" borderId="0"/>
    <xf numFmtId="42" fontId="13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9" fillId="8" borderId="2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/>
    <xf numFmtId="41" fontId="1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4" borderId="34" applyNumberFormat="0" applyFont="0" applyAlignment="0" applyProtection="0">
      <alignment vertical="center"/>
    </xf>
    <xf numFmtId="0" fontId="32" fillId="0" borderId="36" applyNumberFormat="0" applyFill="0" applyAlignment="0" applyProtection="0"/>
    <xf numFmtId="0" fontId="15" fillId="18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38" fillId="18" borderId="38" applyNumberFormat="0" applyFont="0" applyAlignment="0" applyProtection="0"/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15" fillId="31" borderId="0" applyNumberFormat="0" applyBorder="0" applyAlignment="0" applyProtection="0"/>
    <xf numFmtId="0" fontId="16" fillId="20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3" borderId="33" applyNumberFormat="0" applyAlignment="0" applyProtection="0">
      <alignment vertical="center"/>
    </xf>
    <xf numFmtId="0" fontId="35" fillId="23" borderId="28" applyNumberFormat="0" applyAlignment="0" applyProtection="0">
      <alignment vertical="center"/>
    </xf>
    <xf numFmtId="0" fontId="39" fillId="33" borderId="39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1" fillId="27" borderId="32" applyNumberFormat="0" applyAlignment="0" applyProtection="0"/>
    <xf numFmtId="0" fontId="17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0" fontId="16" fillId="4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5" fillId="30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42" fillId="0" borderId="41" applyNumberFormat="0" applyFill="0" applyAlignment="0" applyProtection="0"/>
    <xf numFmtId="0" fontId="17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6" fillId="32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30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42" borderId="0" applyNumberFormat="0" applyBorder="0" applyAlignment="0" applyProtection="0"/>
    <xf numFmtId="0" fontId="40" fillId="2" borderId="40" applyNumberFormat="0" applyAlignment="0" applyProtection="0"/>
    <xf numFmtId="0" fontId="34" fillId="42" borderId="0" applyNumberFormat="0" applyBorder="0" applyAlignment="0" applyProtection="0"/>
    <xf numFmtId="0" fontId="34" fillId="26" borderId="0" applyNumberFormat="0" applyBorder="0" applyAlignment="0" applyProtection="0"/>
    <xf numFmtId="0" fontId="34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24" fillId="2" borderId="32" applyNumberFormat="0" applyAlignment="0" applyProtection="0"/>
    <xf numFmtId="0" fontId="24" fillId="2" borderId="32" applyNumberFormat="0" applyAlignment="0" applyProtection="0"/>
    <xf numFmtId="0" fontId="47" fillId="47" borderId="43" applyNumberFormat="0" applyAlignment="0" applyProtection="0"/>
    <xf numFmtId="0" fontId="47" fillId="47" borderId="4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9" fillId="0" borderId="44" applyNumberFormat="0" applyFill="0" applyAlignment="0" applyProtection="0"/>
    <xf numFmtId="0" fontId="49" fillId="0" borderId="44" applyNumberFormat="0" applyFill="0" applyAlignment="0" applyProtection="0"/>
    <xf numFmtId="0" fontId="32" fillId="0" borderId="36" applyNumberFormat="0" applyFill="0" applyAlignment="0" applyProtection="0"/>
    <xf numFmtId="0" fontId="42" fillId="0" borderId="4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27" borderId="32" applyNumberFormat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38" fillId="18" borderId="38" applyNumberFormat="0" applyFont="0" applyAlignment="0" applyProtection="0"/>
    <xf numFmtId="0" fontId="40" fillId="2" borderId="40" applyNumberFormat="0" applyAlignment="0" applyProtection="0"/>
    <xf numFmtId="0" fontId="46" fillId="0" borderId="0" applyNumberFormat="0" applyFill="0" applyBorder="0" applyAlignment="0" applyProtection="0"/>
    <xf numFmtId="0" fontId="31" fillId="0" borderId="35" applyNumberFormat="0" applyFill="0" applyAlignment="0" applyProtection="0"/>
    <xf numFmtId="0" fontId="31" fillId="0" borderId="3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6">
    <xf numFmtId="1" fontId="0" fillId="0" borderId="0" xfId="0" applyNumberFormat="1" applyFont="1" applyFill="1"/>
    <xf numFmtId="1" fontId="1" fillId="0" borderId="0" xfId="0" applyFont="1" applyFill="1" applyAlignment="1">
      <alignment vertical="center" wrapText="1"/>
    </xf>
    <xf numFmtId="1" fontId="0" fillId="0" borderId="0" xfId="0" applyFont="1" applyFill="1" applyAlignment="1">
      <alignment vertical="center" wrapText="1"/>
    </xf>
    <xf numFmtId="1" fontId="2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right" vertical="center" wrapText="1"/>
    </xf>
    <xf numFmtId="1" fontId="1" fillId="0" borderId="1" xfId="0" applyFont="1" applyFill="1" applyBorder="1" applyAlignment="1">
      <alignment horizontal="center" vertical="center" wrapText="1"/>
    </xf>
    <xf numFmtId="1" fontId="1" fillId="0" borderId="2" xfId="0" applyFont="1" applyFill="1" applyBorder="1" applyAlignment="1">
      <alignment horizontal="center" vertical="center" wrapText="1"/>
    </xf>
    <xf numFmtId="1" fontId="3" fillId="0" borderId="3" xfId="0" applyFont="1" applyFill="1" applyBorder="1" applyAlignment="1" applyProtection="1">
      <alignment horizontal="left" vertical="center" wrapText="1"/>
    </xf>
    <xf numFmtId="1" fontId="3" fillId="0" borderId="4" xfId="0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Font="1" applyFill="1" applyBorder="1" applyAlignment="1">
      <alignment horizontal="left" vertical="center" wrapText="1"/>
    </xf>
    <xf numFmtId="1" fontId="3" fillId="0" borderId="1" xfId="0" applyFont="1" applyFill="1" applyBorder="1" applyAlignment="1">
      <alignment horizontal="center" vertical="center" wrapText="1"/>
    </xf>
    <xf numFmtId="1" fontId="0" fillId="0" borderId="5" xfId="0" applyFont="1" applyFill="1" applyBorder="1" applyAlignment="1" applyProtection="1">
      <alignment vertical="center" wrapText="1"/>
    </xf>
    <xf numFmtId="1" fontId="0" fillId="0" borderId="6" xfId="0" applyFont="1" applyFill="1" applyBorder="1" applyAlignment="1" applyProtection="1">
      <alignment vertical="center" wrapText="1"/>
    </xf>
    <xf numFmtId="1" fontId="0" fillId="0" borderId="7" xfId="0" applyFont="1" applyFill="1" applyBorder="1" applyAlignment="1" applyProtection="1">
      <alignment vertical="center" wrapText="1"/>
    </xf>
    <xf numFmtId="1" fontId="0" fillId="0" borderId="8" xfId="0" applyFont="1" applyFill="1" applyBorder="1" applyAlignment="1" applyProtection="1">
      <alignment vertical="center" wrapText="1"/>
    </xf>
    <xf numFmtId="1" fontId="0" fillId="0" borderId="9" xfId="0" applyFont="1" applyFill="1" applyBorder="1" applyAlignment="1" applyProtection="1">
      <alignment vertical="center" wrapText="1"/>
    </xf>
    <xf numFmtId="1" fontId="0" fillId="0" borderId="10" xfId="0" applyFont="1" applyFill="1" applyBorder="1" applyAlignment="1" applyProtection="1">
      <alignment vertical="center" wrapText="1"/>
    </xf>
    <xf numFmtId="0" fontId="4" fillId="0" borderId="0" xfId="0" applyNumberFormat="1" applyFont="1" applyFill="1"/>
    <xf numFmtId="0" fontId="4" fillId="2" borderId="0" xfId="0" applyNumberFormat="1" applyFont="1" applyFill="1"/>
    <xf numFmtId="0" fontId="4" fillId="2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76" fontId="4" fillId="0" borderId="19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/>
    <xf numFmtId="0" fontId="4" fillId="0" borderId="3" xfId="0" applyNumberFormat="1" applyFont="1" applyFill="1" applyBorder="1" applyAlignment="1" applyProtection="1">
      <alignment horizontal="center" vertical="center" wrapText="1"/>
    </xf>
    <xf numFmtId="1" fontId="4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Continuous" vertical="center"/>
    </xf>
    <xf numFmtId="0" fontId="4" fillId="0" borderId="14" xfId="0" applyNumberFormat="1" applyFont="1" applyFill="1" applyBorder="1" applyAlignment="1" applyProtection="1">
      <alignment horizontal="centerContinuous" vertical="center"/>
    </xf>
    <xf numFmtId="1" fontId="4" fillId="0" borderId="20" xfId="0" applyNumberFormat="1" applyFont="1" applyFill="1" applyBorder="1" applyAlignment="1" applyProtection="1">
      <alignment horizontal="center" vertical="center" wrapText="1"/>
    </xf>
    <xf numFmtId="1" fontId="4" fillId="0" borderId="18" xfId="0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176" fontId="4" fillId="0" borderId="3" xfId="0" applyNumberFormat="1" applyFont="1" applyFill="1" applyBorder="1" applyAlignment="1" applyProtection="1">
      <alignment vertical="center" wrapText="1"/>
    </xf>
    <xf numFmtId="176" fontId="4" fillId="0" borderId="4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1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/>
    </xf>
    <xf numFmtId="1" fontId="4" fillId="0" borderId="19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vertical="center" wrapText="1"/>
    </xf>
    <xf numFmtId="176" fontId="4" fillId="0" borderId="20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" fontId="4" fillId="0" borderId="22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/>
    <xf numFmtId="0" fontId="4" fillId="0" borderId="18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0" fontId="4" fillId="2" borderId="13" xfId="0" applyNumberFormat="1" applyFont="1" applyFill="1" applyBorder="1" applyAlignment="1" applyProtection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/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/>
    <xf numFmtId="0" fontId="0" fillId="2" borderId="0" xfId="0" applyNumberFormat="1" applyFont="1" applyFill="1" applyAlignment="1"/>
    <xf numFmtId="1" fontId="4" fillId="0" borderId="13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 applyProtection="1">
      <alignment vertical="center" wrapText="1"/>
    </xf>
    <xf numFmtId="176" fontId="3" fillId="0" borderId="25" xfId="0" applyNumberFormat="1" applyFont="1" applyFill="1" applyBorder="1" applyAlignment="1" applyProtection="1">
      <alignment vertical="center" wrapText="1"/>
    </xf>
    <xf numFmtId="176" fontId="3" fillId="0" borderId="17" xfId="0" applyNumberFormat="1" applyFont="1" applyFill="1" applyBorder="1" applyAlignment="1" applyProtection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 applyProtection="1">
      <alignment vertical="center" wrapText="1"/>
    </xf>
    <xf numFmtId="0" fontId="4" fillId="0" borderId="26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 applyProtection="1">
      <alignment vertical="center" wrapText="1"/>
    </xf>
    <xf numFmtId="0" fontId="3" fillId="0" borderId="25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vertical="center" wrapText="1"/>
    </xf>
    <xf numFmtId="176" fontId="3" fillId="0" borderId="25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/>
    <xf numFmtId="0" fontId="3" fillId="2" borderId="0" xfId="0" applyNumberFormat="1" applyFont="1" applyFill="1" applyAlignment="1"/>
    <xf numFmtId="0" fontId="3" fillId="2" borderId="19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15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Alignment="1">
      <alignment horizontal="right" vertical="center"/>
    </xf>
    <xf numFmtId="176" fontId="3" fillId="0" borderId="20" xfId="0" applyNumberFormat="1" applyFont="1" applyFill="1" applyBorder="1" applyAlignment="1" applyProtection="1">
      <alignment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Alignment="1" applyProtection="1">
      <alignment horizontal="right" vertical="center"/>
    </xf>
    <xf numFmtId="4" fontId="3" fillId="0" borderId="20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1" fontId="9" fillId="0" borderId="0" xfId="0" applyNumberFormat="1" applyFont="1" applyFill="1"/>
    <xf numFmtId="179" fontId="10" fillId="0" borderId="0" xfId="0" applyNumberFormat="1" applyFont="1" applyFill="1" applyAlignment="1" applyProtection="1">
      <alignment horizontal="center" vertical="top"/>
    </xf>
    <xf numFmtId="1" fontId="1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applyProtection="1">
      <alignment vertic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常规" xfId="0" builtinId="0"/>
    <cellStyle name="货币[0]" xfId="1" builtinId="7"/>
    <cellStyle name="20% - Accent1 1" xfId="2"/>
    <cellStyle name="20% - 强调文字颜色 3" xfId="3" builtinId="38"/>
    <cellStyle name="输入" xfId="4" builtinId="20"/>
    <cellStyle name="货币" xfId="5" builtinId="4"/>
    <cellStyle name="20% - Accent2 1 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Heading 2 1" xfId="16"/>
    <cellStyle name="20% - Accent3 1 1" xfId="17"/>
    <cellStyle name="60% - 强调文字颜色 2" xfId="18" builtinId="36"/>
    <cellStyle name="Note 1" xfId="19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40% - Accent1 1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40% - Accent1 1 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Input 1" xfId="45"/>
    <cellStyle name="40% - 强调文字颜色 2" xfId="46" builtinId="35"/>
    <cellStyle name="20% - Accent4 1 1" xfId="47"/>
    <cellStyle name="强调文字颜色 3" xfId="48" builtinId="37"/>
    <cellStyle name="强调文字颜色 4" xfId="49" builtinId="41"/>
    <cellStyle name="20% - 强调文字颜色 4" xfId="50" builtinId="42"/>
    <cellStyle name="40% - Accent2 1" xfId="51"/>
    <cellStyle name="40% - 强调文字颜色 4" xfId="52" builtinId="43"/>
    <cellStyle name="强调文字颜色 5" xfId="53" builtinId="45"/>
    <cellStyle name="Heading 3 1" xfId="54"/>
    <cellStyle name="40% - 强调文字颜色 5" xfId="55" builtinId="47"/>
    <cellStyle name="60% - 强调文字颜色 5" xfId="56" builtinId="48"/>
    <cellStyle name="Accent3 1 1" xfId="57"/>
    <cellStyle name="强调文字颜色 6" xfId="58" builtinId="49"/>
    <cellStyle name="40% - 强调文字颜色 6" xfId="59" builtinId="51"/>
    <cellStyle name="60% - 强调文字颜色 6" xfId="60" builtinId="52"/>
    <cellStyle name="20% - Accent1 1 1" xfId="61"/>
    <cellStyle name="20% - Accent2 1" xfId="62"/>
    <cellStyle name="20% - Accent3 1" xfId="63"/>
    <cellStyle name="20% - Accent4 1" xfId="64"/>
    <cellStyle name="40% - Accent2 1 1" xfId="65"/>
    <cellStyle name="20% - Accent5 1" xfId="66"/>
    <cellStyle name="20% - Accent5 1 1" xfId="67"/>
    <cellStyle name="20% - Accent6 1" xfId="68"/>
    <cellStyle name="20% - Accent6 1 1" xfId="69"/>
    <cellStyle name="40% - Accent3 1" xfId="70"/>
    <cellStyle name="40% - Accent3 1 1" xfId="71"/>
    <cellStyle name="40% - Accent4 1" xfId="72"/>
    <cellStyle name="40% - Accent4 1 1" xfId="73"/>
    <cellStyle name="40% - Accent5 1" xfId="74"/>
    <cellStyle name="40% - Accent5 1 1" xfId="75"/>
    <cellStyle name="40% - Accent6 1" xfId="76"/>
    <cellStyle name="40% - Accent6 1 1" xfId="77"/>
    <cellStyle name="Title 1 1" xfId="78"/>
    <cellStyle name="60% - Accent1 1" xfId="79"/>
    <cellStyle name="60% - Accent1 1 1" xfId="80"/>
    <cellStyle name="60% - Accent2 1" xfId="81"/>
    <cellStyle name="60% - Accent2 1 1" xfId="82"/>
    <cellStyle name="60% - Accent3 1" xfId="83"/>
    <cellStyle name="60% - Accent3 1 1" xfId="84"/>
    <cellStyle name="60% - Accent4 1" xfId="85"/>
    <cellStyle name="60% - Accent4 1 1" xfId="86"/>
    <cellStyle name="60% - Accent5 1" xfId="87"/>
    <cellStyle name="60% - Accent5 1 1" xfId="88"/>
    <cellStyle name="60% - Accent6 1" xfId="89"/>
    <cellStyle name="60% - Accent6 1 1" xfId="90"/>
    <cellStyle name="Accent1 1" xfId="91"/>
    <cellStyle name="Accent1 1 1" xfId="92"/>
    <cellStyle name="Accent2 1" xfId="93"/>
    <cellStyle name="Output 1" xfId="94"/>
    <cellStyle name="Accent2 1 1" xfId="95"/>
    <cellStyle name="Accent3 1" xfId="96"/>
    <cellStyle name="Accent4 1" xfId="97"/>
    <cellStyle name="Accent5 1" xfId="98"/>
    <cellStyle name="Accent4 1 1" xfId="99"/>
    <cellStyle name="Accent5 1 1" xfId="100"/>
    <cellStyle name="Accent6 1" xfId="101"/>
    <cellStyle name="Accent6 1 1" xfId="102"/>
    <cellStyle name="Bad 1" xfId="103"/>
    <cellStyle name="Bad 1 1" xfId="104"/>
    <cellStyle name="Calculation 1" xfId="105"/>
    <cellStyle name="Calculation 1 1" xfId="106"/>
    <cellStyle name="Check Cell 1" xfId="107"/>
    <cellStyle name="Check Cell 1 1" xfId="108"/>
    <cellStyle name="Explanatory Text 1" xfId="109"/>
    <cellStyle name="Explanatory Text 1 1" xfId="110"/>
    <cellStyle name="Good 1" xfId="111"/>
    <cellStyle name="Good 1 1" xfId="112"/>
    <cellStyle name="Heading 1 1" xfId="113"/>
    <cellStyle name="Heading 1 1 1" xfId="114"/>
    <cellStyle name="Heading 2 1 1" xfId="115"/>
    <cellStyle name="Heading 3 1 1" xfId="116"/>
    <cellStyle name="Heading 4 1" xfId="117"/>
    <cellStyle name="Heading 4 1 1" xfId="118"/>
    <cellStyle name="Input 1 1" xfId="119"/>
    <cellStyle name="Linked Cell 1" xfId="120"/>
    <cellStyle name="Linked Cell 1 1" xfId="121"/>
    <cellStyle name="Neutral 1" xfId="122"/>
    <cellStyle name="Neutral 1 1" xfId="123"/>
    <cellStyle name="Note 1 1" xfId="124"/>
    <cellStyle name="Output 1 1" xfId="125"/>
    <cellStyle name="Title 1" xfId="126"/>
    <cellStyle name="Total 1" xfId="127"/>
    <cellStyle name="Total 1 1" xfId="128"/>
    <cellStyle name="Warning Text 1" xfId="129"/>
    <cellStyle name="Warning Text 1 1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9"/>
  <sheetViews>
    <sheetView showGridLines="0" showZeros="0" zoomScale="25" zoomScaleNormal="25" topLeftCell="A10" workbookViewId="0">
      <selection activeCell="A9" sqref="A9"/>
    </sheetView>
  </sheetViews>
  <sheetFormatPr defaultColWidth="9" defaultRowHeight="11.25"/>
  <cols>
    <col min="1" max="1" width="163.877777777778" customWidth="1"/>
  </cols>
  <sheetData>
    <row r="1" ht="14.25" spans="1:1">
      <c r="A1" s="170"/>
    </row>
    <row r="3" ht="63.75" customHeight="1" spans="1:1">
      <c r="A3" s="171" t="s">
        <v>0</v>
      </c>
    </row>
    <row r="4" ht="107.25" customHeight="1" spans="1:1">
      <c r="A4" s="172" t="s">
        <v>1</v>
      </c>
    </row>
    <row r="5" ht="409.5" hidden="1" customHeight="1" spans="1:1">
      <c r="A5" s="173"/>
    </row>
    <row r="6" ht="22.5" spans="1:1">
      <c r="A6" s="174"/>
    </row>
    <row r="7" ht="57" customHeight="1" spans="1:1">
      <c r="A7" s="174"/>
    </row>
    <row r="8" ht="78" customHeight="1"/>
    <row r="9" ht="82.5" customHeight="1" spans="1:1">
      <c r="A9" s="175" t="s">
        <v>2</v>
      </c>
    </row>
  </sheetData>
  <printOptions horizontalCentered="1" verticalCentered="1"/>
  <pageMargins left="0.5902778" right="0.5902778" top="0.5902778" bottom="0.5902778" header="0.5902778" footer="0.3937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A3" sqref="A3"/>
    </sheetView>
  </sheetViews>
  <sheetFormatPr defaultColWidth="9" defaultRowHeight="11.25" outlineLevelCol="7"/>
  <cols>
    <col min="1" max="1" width="15.5" customWidth="1"/>
    <col min="2" max="2" width="38.8777777777778" customWidth="1"/>
    <col min="3" max="8" width="18" customWidth="1"/>
  </cols>
  <sheetData>
    <row r="1" ht="20.1" customHeight="1" spans="1:8">
      <c r="A1" s="44"/>
      <c r="B1" s="44"/>
      <c r="C1" s="44"/>
      <c r="D1" s="44"/>
      <c r="E1" s="45"/>
      <c r="F1" s="44"/>
      <c r="G1" s="44"/>
      <c r="H1" s="25" t="s">
        <v>337</v>
      </c>
    </row>
    <row r="2" ht="25.5" customHeight="1" spans="1:8">
      <c r="A2" s="21" t="s">
        <v>338</v>
      </c>
      <c r="B2" s="21"/>
      <c r="C2" s="21"/>
      <c r="D2" s="21"/>
      <c r="E2" s="21"/>
      <c r="F2" s="21"/>
      <c r="G2" s="21"/>
      <c r="H2" s="21"/>
    </row>
    <row r="3" ht="20.1" customHeight="1" spans="1:8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ht="20.1" customHeight="1" spans="1:8">
      <c r="A4" s="48" t="s">
        <v>339</v>
      </c>
      <c r="B4" s="48" t="s">
        <v>340</v>
      </c>
      <c r="C4" s="30" t="s">
        <v>341</v>
      </c>
      <c r="D4" s="30"/>
      <c r="E4" s="40"/>
      <c r="F4" s="40"/>
      <c r="G4" s="40"/>
      <c r="H4" s="30"/>
    </row>
    <row r="5" ht="20.1" customHeight="1" spans="1:8">
      <c r="A5" s="48"/>
      <c r="B5" s="48"/>
      <c r="C5" s="49" t="s">
        <v>59</v>
      </c>
      <c r="D5" s="32" t="s">
        <v>221</v>
      </c>
      <c r="E5" s="61" t="s">
        <v>342</v>
      </c>
      <c r="F5" s="62"/>
      <c r="G5" s="63"/>
      <c r="H5" s="64" t="s">
        <v>226</v>
      </c>
    </row>
    <row r="6" ht="33.75" customHeight="1" spans="1:8">
      <c r="A6" s="38"/>
      <c r="B6" s="38"/>
      <c r="C6" s="53"/>
      <c r="D6" s="39"/>
      <c r="E6" s="54" t="s">
        <v>74</v>
      </c>
      <c r="F6" s="55" t="s">
        <v>343</v>
      </c>
      <c r="G6" s="56" t="s">
        <v>344</v>
      </c>
      <c r="H6" s="57"/>
    </row>
    <row r="7" ht="20.1" customHeight="1" spans="1:8">
      <c r="A7" s="41" t="s">
        <v>38</v>
      </c>
      <c r="B7" s="58" t="s">
        <v>38</v>
      </c>
      <c r="C7" s="43">
        <f t="shared" ref="C7:C16" si="0">SUM(D7,F7:H7)</f>
        <v>0</v>
      </c>
      <c r="D7" s="59" t="s">
        <v>38</v>
      </c>
      <c r="E7" s="59">
        <f t="shared" ref="E7:E16" si="1">SUM(F7:G7)</f>
        <v>0</v>
      </c>
      <c r="F7" s="59" t="s">
        <v>38</v>
      </c>
      <c r="G7" s="42" t="s">
        <v>38</v>
      </c>
      <c r="H7" s="60" t="s">
        <v>38</v>
      </c>
    </row>
    <row r="8" ht="20.1" customHeight="1" spans="1:8">
      <c r="A8" s="41" t="s">
        <v>38</v>
      </c>
      <c r="B8" s="58" t="s">
        <v>38</v>
      </c>
      <c r="C8" s="43">
        <f t="shared" si="0"/>
        <v>0</v>
      </c>
      <c r="D8" s="59" t="s">
        <v>38</v>
      </c>
      <c r="E8" s="59">
        <f t="shared" si="1"/>
        <v>0</v>
      </c>
      <c r="F8" s="59" t="s">
        <v>38</v>
      </c>
      <c r="G8" s="42" t="s">
        <v>38</v>
      </c>
      <c r="H8" s="60" t="s">
        <v>38</v>
      </c>
    </row>
    <row r="9" ht="20.1" customHeight="1" spans="1:8">
      <c r="A9" s="41" t="s">
        <v>38</v>
      </c>
      <c r="B9" s="58" t="s">
        <v>38</v>
      </c>
      <c r="C9" s="43">
        <f t="shared" si="0"/>
        <v>0</v>
      </c>
      <c r="D9" s="59" t="s">
        <v>38</v>
      </c>
      <c r="E9" s="59">
        <f t="shared" si="1"/>
        <v>0</v>
      </c>
      <c r="F9" s="59" t="s">
        <v>38</v>
      </c>
      <c r="G9" s="42" t="s">
        <v>38</v>
      </c>
      <c r="H9" s="60" t="s">
        <v>38</v>
      </c>
    </row>
    <row r="10" ht="20.1" customHeight="1" spans="1:8">
      <c r="A10" s="41" t="s">
        <v>38</v>
      </c>
      <c r="B10" s="58" t="s">
        <v>38</v>
      </c>
      <c r="C10" s="43">
        <f t="shared" si="0"/>
        <v>0</v>
      </c>
      <c r="D10" s="59" t="s">
        <v>38</v>
      </c>
      <c r="E10" s="59">
        <f t="shared" si="1"/>
        <v>0</v>
      </c>
      <c r="F10" s="59" t="s">
        <v>38</v>
      </c>
      <c r="G10" s="42" t="s">
        <v>38</v>
      </c>
      <c r="H10" s="60" t="s">
        <v>38</v>
      </c>
    </row>
    <row r="11" ht="20.1" customHeight="1" spans="1:8">
      <c r="A11" s="41" t="s">
        <v>38</v>
      </c>
      <c r="B11" s="58" t="s">
        <v>38</v>
      </c>
      <c r="C11" s="43">
        <f t="shared" si="0"/>
        <v>0</v>
      </c>
      <c r="D11" s="59" t="s">
        <v>38</v>
      </c>
      <c r="E11" s="59">
        <f t="shared" si="1"/>
        <v>0</v>
      </c>
      <c r="F11" s="59" t="s">
        <v>38</v>
      </c>
      <c r="G11" s="42" t="s">
        <v>38</v>
      </c>
      <c r="H11" s="60" t="s">
        <v>38</v>
      </c>
    </row>
    <row r="12" ht="20.1" customHeight="1" spans="1:8">
      <c r="A12" s="41" t="s">
        <v>38</v>
      </c>
      <c r="B12" s="58" t="s">
        <v>38</v>
      </c>
      <c r="C12" s="43">
        <f t="shared" si="0"/>
        <v>0</v>
      </c>
      <c r="D12" s="59" t="s">
        <v>38</v>
      </c>
      <c r="E12" s="59">
        <f t="shared" si="1"/>
        <v>0</v>
      </c>
      <c r="F12" s="59" t="s">
        <v>38</v>
      </c>
      <c r="G12" s="42" t="s">
        <v>38</v>
      </c>
      <c r="H12" s="60" t="s">
        <v>38</v>
      </c>
    </row>
    <row r="13" ht="20.1" customHeight="1" spans="1:8">
      <c r="A13" s="41" t="s">
        <v>38</v>
      </c>
      <c r="B13" s="58" t="s">
        <v>38</v>
      </c>
      <c r="C13" s="43">
        <f t="shared" si="0"/>
        <v>0</v>
      </c>
      <c r="D13" s="59" t="s">
        <v>38</v>
      </c>
      <c r="E13" s="59">
        <f t="shared" si="1"/>
        <v>0</v>
      </c>
      <c r="F13" s="59" t="s">
        <v>38</v>
      </c>
      <c r="G13" s="42" t="s">
        <v>38</v>
      </c>
      <c r="H13" s="60" t="s">
        <v>38</v>
      </c>
    </row>
    <row r="14" ht="20.1" customHeight="1" spans="1:8">
      <c r="A14" s="41" t="s">
        <v>38</v>
      </c>
      <c r="B14" s="58" t="s">
        <v>38</v>
      </c>
      <c r="C14" s="43">
        <f t="shared" si="0"/>
        <v>0</v>
      </c>
      <c r="D14" s="59" t="s">
        <v>38</v>
      </c>
      <c r="E14" s="59">
        <f t="shared" si="1"/>
        <v>0</v>
      </c>
      <c r="F14" s="59" t="s">
        <v>38</v>
      </c>
      <c r="G14" s="42" t="s">
        <v>38</v>
      </c>
      <c r="H14" s="60" t="s">
        <v>38</v>
      </c>
    </row>
    <row r="15" ht="20.1" customHeight="1" spans="1:8">
      <c r="A15" s="41" t="s">
        <v>38</v>
      </c>
      <c r="B15" s="58" t="s">
        <v>38</v>
      </c>
      <c r="C15" s="43">
        <f t="shared" si="0"/>
        <v>0</v>
      </c>
      <c r="D15" s="59" t="s">
        <v>38</v>
      </c>
      <c r="E15" s="59">
        <f t="shared" si="1"/>
        <v>0</v>
      </c>
      <c r="F15" s="59" t="s">
        <v>38</v>
      </c>
      <c r="G15" s="42" t="s">
        <v>38</v>
      </c>
      <c r="H15" s="60" t="s">
        <v>38</v>
      </c>
    </row>
    <row r="16" ht="20.1" customHeight="1" spans="1:8">
      <c r="A16" s="41" t="s">
        <v>38</v>
      </c>
      <c r="B16" s="58" t="s">
        <v>38</v>
      </c>
      <c r="C16" s="43">
        <f t="shared" si="0"/>
        <v>0</v>
      </c>
      <c r="D16" s="59" t="s">
        <v>38</v>
      </c>
      <c r="E16" s="59">
        <f t="shared" si="1"/>
        <v>0</v>
      </c>
      <c r="F16" s="59" t="s">
        <v>38</v>
      </c>
      <c r="G16" s="42" t="s">
        <v>38</v>
      </c>
      <c r="H16" s="60" t="s">
        <v>38</v>
      </c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8" right="0.5902778" top="0.9840278" bottom="0.9840278" header="0.5118055" footer="0.5118055"/>
  <pageSetup paperSize="9" fitToHeight="1000" orientation="landscape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tabSelected="1" workbookViewId="0">
      <selection activeCell="D3" sqref="D3"/>
    </sheetView>
  </sheetViews>
  <sheetFormatPr defaultColWidth="9" defaultRowHeight="11.25" outlineLevelCol="7"/>
  <cols>
    <col min="1" max="3" width="5.62222222222222" customWidth="1"/>
    <col min="4" max="4" width="17" customWidth="1"/>
    <col min="5" max="5" width="92.3777777777778" customWidth="1"/>
    <col min="6" max="8" width="18.1222222222222" customWidth="1"/>
  </cols>
  <sheetData>
    <row r="1" ht="20.1" customHeight="1" spans="1:8">
      <c r="A1" s="18"/>
      <c r="B1" s="19"/>
      <c r="C1" s="19"/>
      <c r="D1" s="19"/>
      <c r="E1" s="19"/>
      <c r="F1" s="19"/>
      <c r="G1" s="19"/>
      <c r="H1" s="20" t="s">
        <v>345</v>
      </c>
    </row>
    <row r="2" ht="20.1" customHeight="1" spans="1:8">
      <c r="A2" s="21" t="s">
        <v>346</v>
      </c>
      <c r="B2" s="21"/>
      <c r="C2" s="21"/>
      <c r="D2" s="21"/>
      <c r="E2" s="21"/>
      <c r="F2" s="21"/>
      <c r="G2" s="21"/>
      <c r="H2" s="21"/>
    </row>
    <row r="3" ht="20.1" customHeight="1" spans="1:8">
      <c r="A3" s="46" t="s">
        <v>0</v>
      </c>
      <c r="C3" s="23"/>
      <c r="D3" s="23"/>
      <c r="E3" s="23"/>
      <c r="F3" s="24"/>
      <c r="G3" s="24"/>
      <c r="H3" s="25" t="s">
        <v>5</v>
      </c>
    </row>
    <row r="4" ht="20.1" customHeight="1" spans="1:8">
      <c r="A4" s="26" t="s">
        <v>58</v>
      </c>
      <c r="B4" s="27"/>
      <c r="C4" s="27"/>
      <c r="D4" s="27"/>
      <c r="E4" s="28"/>
      <c r="F4" s="29" t="s">
        <v>347</v>
      </c>
      <c r="G4" s="30"/>
      <c r="H4" s="30"/>
    </row>
    <row r="5" ht="20.1" customHeight="1" spans="1:8">
      <c r="A5" s="26" t="s">
        <v>69</v>
      </c>
      <c r="B5" s="27"/>
      <c r="C5" s="28"/>
      <c r="D5" s="31" t="s">
        <v>70</v>
      </c>
      <c r="E5" s="32" t="s">
        <v>116</v>
      </c>
      <c r="F5" s="33" t="s">
        <v>59</v>
      </c>
      <c r="G5" s="33" t="s">
        <v>112</v>
      </c>
      <c r="H5" s="30" t="s">
        <v>113</v>
      </c>
    </row>
    <row r="6" ht="20.1" customHeight="1" spans="1:8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ht="20.1" customHeight="1" spans="1:8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2">
        <f t="shared" ref="F7:F16" si="0">SUM(G7:H7)</f>
        <v>0</v>
      </c>
      <c r="G7" s="43" t="s">
        <v>38</v>
      </c>
      <c r="H7" s="42" t="s">
        <v>38</v>
      </c>
    </row>
    <row r="8" ht="20.1" customHeight="1" spans="1:8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t="shared" si="0"/>
        <v>0</v>
      </c>
      <c r="G8" s="43" t="s">
        <v>38</v>
      </c>
      <c r="H8" s="42" t="s">
        <v>38</v>
      </c>
    </row>
    <row r="9" ht="20.1" customHeight="1" spans="1:8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ht="20.1" customHeight="1" spans="1:8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ht="20.1" customHeight="1" spans="1:8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ht="20.1" customHeight="1" spans="1:8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ht="20.1" customHeight="1" spans="1:8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ht="20.1" customHeight="1" spans="1:8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ht="20.1" customHeight="1" spans="1:8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ht="20.1" customHeight="1" spans="1:8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8" right="0.5902778" top="0.9840278" bottom="0.9840278" header="0.5118055" footer="0.5118055"/>
  <pageSetup paperSize="9" scale="10" fitToHeight="1000" orientation="landscape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A1" sqref="A1"/>
    </sheetView>
  </sheetViews>
  <sheetFormatPr defaultColWidth="9" defaultRowHeight="11.25" outlineLevelCol="7"/>
  <cols>
    <col min="1" max="1" width="15.5" customWidth="1"/>
    <col min="2" max="2" width="38.8777777777778" customWidth="1"/>
    <col min="3" max="8" width="18" customWidth="1"/>
  </cols>
  <sheetData>
    <row r="1" ht="20.1" customHeight="1" spans="1:8">
      <c r="A1" s="44"/>
      <c r="B1" s="44"/>
      <c r="C1" s="44"/>
      <c r="D1" s="44"/>
      <c r="E1" s="45"/>
      <c r="F1" s="44"/>
      <c r="G1" s="44"/>
      <c r="H1" s="25" t="s">
        <v>348</v>
      </c>
    </row>
    <row r="2" ht="25.5" customHeight="1" spans="1:8">
      <c r="A2" s="21" t="s">
        <v>349</v>
      </c>
      <c r="B2" s="21"/>
      <c r="C2" s="21"/>
      <c r="D2" s="21"/>
      <c r="E2" s="21"/>
      <c r="F2" s="21"/>
      <c r="G2" s="21"/>
      <c r="H2" s="21"/>
    </row>
    <row r="3" ht="20.1" customHeight="1" spans="1:8">
      <c r="A3" s="46" t="s">
        <v>0</v>
      </c>
      <c r="B3" s="47"/>
      <c r="C3" s="47"/>
      <c r="D3" s="47"/>
      <c r="E3" s="47"/>
      <c r="F3" s="47"/>
      <c r="G3" s="47"/>
      <c r="H3" s="25" t="s">
        <v>5</v>
      </c>
    </row>
    <row r="4" ht="20.1" customHeight="1" spans="1:8">
      <c r="A4" s="48" t="s">
        <v>339</v>
      </c>
      <c r="B4" s="48" t="s">
        <v>340</v>
      </c>
      <c r="C4" s="30" t="s">
        <v>341</v>
      </c>
      <c r="D4" s="30"/>
      <c r="E4" s="30"/>
      <c r="F4" s="30"/>
      <c r="G4" s="30"/>
      <c r="H4" s="30"/>
    </row>
    <row r="5" ht="20.1" customHeight="1" spans="1:8">
      <c r="A5" s="48"/>
      <c r="B5" s="48"/>
      <c r="C5" s="49" t="s">
        <v>59</v>
      </c>
      <c r="D5" s="32" t="s">
        <v>221</v>
      </c>
      <c r="E5" s="50" t="s">
        <v>342</v>
      </c>
      <c r="F5" s="51"/>
      <c r="G5" s="51"/>
      <c r="H5" s="52" t="s">
        <v>226</v>
      </c>
    </row>
    <row r="6" ht="33.75" customHeight="1" spans="1:8">
      <c r="A6" s="38"/>
      <c r="B6" s="38"/>
      <c r="C6" s="53"/>
      <c r="D6" s="39"/>
      <c r="E6" s="54" t="s">
        <v>74</v>
      </c>
      <c r="F6" s="55" t="s">
        <v>343</v>
      </c>
      <c r="G6" s="56" t="s">
        <v>344</v>
      </c>
      <c r="H6" s="57"/>
    </row>
    <row r="7" ht="20.1" customHeight="1" spans="1:8">
      <c r="A7" s="41" t="s">
        <v>38</v>
      </c>
      <c r="B7" s="58" t="s">
        <v>38</v>
      </c>
      <c r="C7" s="43">
        <f t="shared" ref="C7:C16" si="0">SUM(D7,F7:H7)</f>
        <v>0</v>
      </c>
      <c r="D7" s="59" t="s">
        <v>38</v>
      </c>
      <c r="E7" s="59">
        <f t="shared" ref="E7:E16" si="1">SUM(F7:G7)</f>
        <v>0</v>
      </c>
      <c r="F7" s="59" t="s">
        <v>38</v>
      </c>
      <c r="G7" s="42" t="s">
        <v>38</v>
      </c>
      <c r="H7" s="60" t="s">
        <v>38</v>
      </c>
    </row>
    <row r="8" ht="20.1" customHeight="1" spans="1:8">
      <c r="A8" s="41" t="s">
        <v>38</v>
      </c>
      <c r="B8" s="58" t="s">
        <v>38</v>
      </c>
      <c r="C8" s="43">
        <f t="shared" si="0"/>
        <v>0</v>
      </c>
      <c r="D8" s="59" t="s">
        <v>38</v>
      </c>
      <c r="E8" s="59">
        <f t="shared" si="1"/>
        <v>0</v>
      </c>
      <c r="F8" s="59" t="s">
        <v>38</v>
      </c>
      <c r="G8" s="42" t="s">
        <v>38</v>
      </c>
      <c r="H8" s="60" t="s">
        <v>38</v>
      </c>
    </row>
    <row r="9" ht="20.1" customHeight="1" spans="1:8">
      <c r="A9" s="41" t="s">
        <v>38</v>
      </c>
      <c r="B9" s="58" t="s">
        <v>38</v>
      </c>
      <c r="C9" s="43">
        <f t="shared" si="0"/>
        <v>0</v>
      </c>
      <c r="D9" s="59" t="s">
        <v>38</v>
      </c>
      <c r="E9" s="59">
        <f t="shared" si="1"/>
        <v>0</v>
      </c>
      <c r="F9" s="59" t="s">
        <v>38</v>
      </c>
      <c r="G9" s="42" t="s">
        <v>38</v>
      </c>
      <c r="H9" s="60" t="s">
        <v>38</v>
      </c>
    </row>
    <row r="10" ht="20.1" customHeight="1" spans="1:8">
      <c r="A10" s="41" t="s">
        <v>38</v>
      </c>
      <c r="B10" s="58" t="s">
        <v>38</v>
      </c>
      <c r="C10" s="43">
        <f t="shared" si="0"/>
        <v>0</v>
      </c>
      <c r="D10" s="59" t="s">
        <v>38</v>
      </c>
      <c r="E10" s="59">
        <f t="shared" si="1"/>
        <v>0</v>
      </c>
      <c r="F10" s="59" t="s">
        <v>38</v>
      </c>
      <c r="G10" s="42" t="s">
        <v>38</v>
      </c>
      <c r="H10" s="60" t="s">
        <v>38</v>
      </c>
    </row>
    <row r="11" ht="20.1" customHeight="1" spans="1:8">
      <c r="A11" s="41" t="s">
        <v>38</v>
      </c>
      <c r="B11" s="58" t="s">
        <v>38</v>
      </c>
      <c r="C11" s="43">
        <f t="shared" si="0"/>
        <v>0</v>
      </c>
      <c r="D11" s="59" t="s">
        <v>38</v>
      </c>
      <c r="E11" s="59">
        <f t="shared" si="1"/>
        <v>0</v>
      </c>
      <c r="F11" s="59" t="s">
        <v>38</v>
      </c>
      <c r="G11" s="42" t="s">
        <v>38</v>
      </c>
      <c r="H11" s="60" t="s">
        <v>38</v>
      </c>
    </row>
    <row r="12" ht="20.1" customHeight="1" spans="1:8">
      <c r="A12" s="41" t="s">
        <v>38</v>
      </c>
      <c r="B12" s="58" t="s">
        <v>38</v>
      </c>
      <c r="C12" s="43">
        <f t="shared" si="0"/>
        <v>0</v>
      </c>
      <c r="D12" s="59" t="s">
        <v>38</v>
      </c>
      <c r="E12" s="59">
        <f t="shared" si="1"/>
        <v>0</v>
      </c>
      <c r="F12" s="59" t="s">
        <v>38</v>
      </c>
      <c r="G12" s="42" t="s">
        <v>38</v>
      </c>
      <c r="H12" s="60" t="s">
        <v>38</v>
      </c>
    </row>
    <row r="13" ht="20.1" customHeight="1" spans="1:8">
      <c r="A13" s="41" t="s">
        <v>38</v>
      </c>
      <c r="B13" s="58" t="s">
        <v>38</v>
      </c>
      <c r="C13" s="43">
        <f t="shared" si="0"/>
        <v>0</v>
      </c>
      <c r="D13" s="59" t="s">
        <v>38</v>
      </c>
      <c r="E13" s="59">
        <f t="shared" si="1"/>
        <v>0</v>
      </c>
      <c r="F13" s="59" t="s">
        <v>38</v>
      </c>
      <c r="G13" s="42" t="s">
        <v>38</v>
      </c>
      <c r="H13" s="60" t="s">
        <v>38</v>
      </c>
    </row>
    <row r="14" ht="20.1" customHeight="1" spans="1:8">
      <c r="A14" s="41" t="s">
        <v>38</v>
      </c>
      <c r="B14" s="58" t="s">
        <v>38</v>
      </c>
      <c r="C14" s="43">
        <f t="shared" si="0"/>
        <v>0</v>
      </c>
      <c r="D14" s="59" t="s">
        <v>38</v>
      </c>
      <c r="E14" s="59">
        <f t="shared" si="1"/>
        <v>0</v>
      </c>
      <c r="F14" s="59" t="s">
        <v>38</v>
      </c>
      <c r="G14" s="42" t="s">
        <v>38</v>
      </c>
      <c r="H14" s="60" t="s">
        <v>38</v>
      </c>
    </row>
    <row r="15" ht="20.1" customHeight="1" spans="1:8">
      <c r="A15" s="41" t="s">
        <v>38</v>
      </c>
      <c r="B15" s="58" t="s">
        <v>38</v>
      </c>
      <c r="C15" s="43">
        <f t="shared" si="0"/>
        <v>0</v>
      </c>
      <c r="D15" s="59" t="s">
        <v>38</v>
      </c>
      <c r="E15" s="59">
        <f t="shared" si="1"/>
        <v>0</v>
      </c>
      <c r="F15" s="59" t="s">
        <v>38</v>
      </c>
      <c r="G15" s="42" t="s">
        <v>38</v>
      </c>
      <c r="H15" s="60" t="s">
        <v>38</v>
      </c>
    </row>
    <row r="16" ht="20.1" customHeight="1" spans="1:8">
      <c r="A16" s="41" t="s">
        <v>38</v>
      </c>
      <c r="B16" s="58" t="s">
        <v>38</v>
      </c>
      <c r="C16" s="43">
        <f t="shared" si="0"/>
        <v>0</v>
      </c>
      <c r="D16" s="59" t="s">
        <v>38</v>
      </c>
      <c r="E16" s="59">
        <f t="shared" si="1"/>
        <v>0</v>
      </c>
      <c r="F16" s="59" t="s">
        <v>38</v>
      </c>
      <c r="G16" s="42" t="s">
        <v>38</v>
      </c>
      <c r="H16" s="60" t="s">
        <v>38</v>
      </c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8" right="0.5902778" top="0.9840278" bottom="0.9840278" header="0.5118055" footer="0.5118055"/>
  <pageSetup paperSize="9" fitToHeight="1000" orientation="landscape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showGridLines="0" showZeros="0" workbookViewId="0">
      <selection activeCell="A1" sqref="A1"/>
    </sheetView>
  </sheetViews>
  <sheetFormatPr defaultColWidth="9" defaultRowHeight="11.25" outlineLevelCol="7"/>
  <cols>
    <col min="1" max="3" width="5.62222222222222" customWidth="1"/>
    <col min="4" max="4" width="17" customWidth="1"/>
    <col min="5" max="5" width="92.3777777777778" customWidth="1"/>
    <col min="6" max="8" width="18.1222222222222" customWidth="1"/>
  </cols>
  <sheetData>
    <row r="1" ht="20.1" customHeight="1" spans="1:8">
      <c r="A1" s="18"/>
      <c r="B1" s="19"/>
      <c r="C1" s="19"/>
      <c r="D1" s="19"/>
      <c r="E1" s="19"/>
      <c r="F1" s="19"/>
      <c r="G1" s="19"/>
      <c r="H1" s="20" t="s">
        <v>350</v>
      </c>
    </row>
    <row r="2" ht="20.1" customHeight="1" spans="1:8">
      <c r="A2" s="21" t="s">
        <v>351</v>
      </c>
      <c r="B2" s="21"/>
      <c r="C2" s="21"/>
      <c r="D2" s="21"/>
      <c r="E2" s="21"/>
      <c r="F2" s="21"/>
      <c r="G2" s="21"/>
      <c r="H2" s="21"/>
    </row>
    <row r="3" ht="20.1" customHeight="1" spans="1:8">
      <c r="A3" s="22" t="s">
        <v>0</v>
      </c>
      <c r="B3" s="23"/>
      <c r="C3" s="23"/>
      <c r="D3" s="23"/>
      <c r="E3" s="23"/>
      <c r="F3" s="24"/>
      <c r="G3" s="24"/>
      <c r="H3" s="25" t="s">
        <v>5</v>
      </c>
    </row>
    <row r="4" ht="20.1" customHeight="1" spans="1:8">
      <c r="A4" s="26" t="s">
        <v>58</v>
      </c>
      <c r="B4" s="27"/>
      <c r="C4" s="27"/>
      <c r="D4" s="27"/>
      <c r="E4" s="28"/>
      <c r="F4" s="29" t="s">
        <v>352</v>
      </c>
      <c r="G4" s="30"/>
      <c r="H4" s="30"/>
    </row>
    <row r="5" ht="20.1" customHeight="1" spans="1:8">
      <c r="A5" s="26" t="s">
        <v>69</v>
      </c>
      <c r="B5" s="27"/>
      <c r="C5" s="28"/>
      <c r="D5" s="31" t="s">
        <v>70</v>
      </c>
      <c r="E5" s="32" t="s">
        <v>116</v>
      </c>
      <c r="F5" s="33" t="s">
        <v>59</v>
      </c>
      <c r="G5" s="33" t="s">
        <v>112</v>
      </c>
      <c r="H5" s="30" t="s">
        <v>113</v>
      </c>
    </row>
    <row r="6" ht="20.1" customHeight="1" spans="1:8">
      <c r="A6" s="34" t="s">
        <v>79</v>
      </c>
      <c r="B6" s="35" t="s">
        <v>80</v>
      </c>
      <c r="C6" s="36" t="s">
        <v>81</v>
      </c>
      <c r="D6" s="37"/>
      <c r="E6" s="38"/>
      <c r="F6" s="39"/>
      <c r="G6" s="39"/>
      <c r="H6" s="40"/>
    </row>
    <row r="7" ht="20.1" customHeight="1" spans="1:8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2">
        <f t="shared" ref="F7:F16" si="0">SUM(G7:H7)</f>
        <v>0</v>
      </c>
      <c r="G7" s="43" t="s">
        <v>38</v>
      </c>
      <c r="H7" s="42" t="s">
        <v>38</v>
      </c>
    </row>
    <row r="8" ht="20.1" customHeight="1" spans="1:8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2">
        <f t="shared" si="0"/>
        <v>0</v>
      </c>
      <c r="G8" s="43" t="s">
        <v>38</v>
      </c>
      <c r="H8" s="42" t="s">
        <v>38</v>
      </c>
    </row>
    <row r="9" ht="20.1" customHeight="1" spans="1:8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2">
        <f t="shared" si="0"/>
        <v>0</v>
      </c>
      <c r="G9" s="43" t="s">
        <v>38</v>
      </c>
      <c r="H9" s="42" t="s">
        <v>38</v>
      </c>
    </row>
    <row r="10" ht="20.1" customHeight="1" spans="1:8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2">
        <f t="shared" si="0"/>
        <v>0</v>
      </c>
      <c r="G10" s="43" t="s">
        <v>38</v>
      </c>
      <c r="H10" s="42" t="s">
        <v>38</v>
      </c>
    </row>
    <row r="11" ht="20.1" customHeight="1" spans="1:8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2">
        <f t="shared" si="0"/>
        <v>0</v>
      </c>
      <c r="G11" s="43" t="s">
        <v>38</v>
      </c>
      <c r="H11" s="42" t="s">
        <v>38</v>
      </c>
    </row>
    <row r="12" ht="20.1" customHeight="1" spans="1:8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2">
        <f t="shared" si="0"/>
        <v>0</v>
      </c>
      <c r="G12" s="43" t="s">
        <v>38</v>
      </c>
      <c r="H12" s="42" t="s">
        <v>38</v>
      </c>
    </row>
    <row r="13" ht="20.1" customHeight="1" spans="1:8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2">
        <f t="shared" si="0"/>
        <v>0</v>
      </c>
      <c r="G13" s="43" t="s">
        <v>38</v>
      </c>
      <c r="H13" s="42" t="s">
        <v>38</v>
      </c>
    </row>
    <row r="14" ht="20.1" customHeight="1" spans="1:8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2">
        <f t="shared" si="0"/>
        <v>0</v>
      </c>
      <c r="G14" s="43" t="s">
        <v>38</v>
      </c>
      <c r="H14" s="42" t="s">
        <v>38</v>
      </c>
    </row>
    <row r="15" ht="20.1" customHeight="1" spans="1:8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2">
        <f t="shared" si="0"/>
        <v>0</v>
      </c>
      <c r="G15" s="43" t="s">
        <v>38</v>
      </c>
      <c r="H15" s="42" t="s">
        <v>38</v>
      </c>
    </row>
    <row r="16" ht="20.1" customHeight="1" spans="1:8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2">
        <f t="shared" si="0"/>
        <v>0</v>
      </c>
      <c r="G16" s="43" t="s">
        <v>38</v>
      </c>
      <c r="H16" s="42" t="s">
        <v>38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8" right="0.5902778" top="0.9840278" bottom="0.9840278" header="0.5118055" footer="0.5118055"/>
  <pageSetup paperSize="9" scale="10" fitToHeight="1000" orientation="landscape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opLeftCell="A19" workbookViewId="0">
      <selection activeCell="G19" sqref="G19"/>
    </sheetView>
  </sheetViews>
  <sheetFormatPr defaultColWidth="11.2555555555556" defaultRowHeight="11.25"/>
  <cols>
    <col min="1" max="1" width="5.25555555555556" style="2" customWidth="1"/>
    <col min="2" max="2" width="33" style="2" customWidth="1"/>
    <col min="3" max="3" width="15.6222222222222" style="2" customWidth="1"/>
    <col min="4" max="4" width="13.2555555555556" style="2" customWidth="1"/>
    <col min="5" max="5" width="16.7555555555556" style="2" customWidth="1"/>
    <col min="6" max="6" width="38.3777777777778" style="2" customWidth="1"/>
    <col min="7" max="7" width="30.7555555555556" style="2" customWidth="1"/>
    <col min="8" max="8" width="30.6222222222222" style="2" customWidth="1"/>
    <col min="9" max="9" width="25.8777777777778" style="2" customWidth="1"/>
    <col min="10" max="10" width="25.7555555555556" style="2" customWidth="1"/>
    <col min="11" max="11" width="19.5" style="2" customWidth="1"/>
    <col min="12" max="12" width="16.5" style="2" customWidth="1"/>
    <col min="13" max="256" width="11.2555555555556" style="2"/>
    <col min="257" max="257" width="5.25555555555556" style="2" customWidth="1"/>
    <col min="258" max="258" width="33" style="2" customWidth="1"/>
    <col min="259" max="259" width="15.6222222222222" style="2" customWidth="1"/>
    <col min="260" max="260" width="13.2555555555556" style="2" customWidth="1"/>
    <col min="261" max="261" width="16.7555555555556" style="2" customWidth="1"/>
    <col min="262" max="262" width="38.3777777777778" style="2" customWidth="1"/>
    <col min="263" max="263" width="30.7555555555556" style="2" customWidth="1"/>
    <col min="264" max="264" width="30.6222222222222" style="2" customWidth="1"/>
    <col min="265" max="265" width="25.8777777777778" style="2" customWidth="1"/>
    <col min="266" max="266" width="25.7555555555556" style="2" customWidth="1"/>
    <col min="267" max="267" width="19.5" style="2" customWidth="1"/>
    <col min="268" max="268" width="16.5" style="2" customWidth="1"/>
    <col min="269" max="512" width="11.2555555555556" style="2"/>
    <col min="513" max="513" width="5.25555555555556" style="2" customWidth="1"/>
    <col min="514" max="514" width="33" style="2" customWidth="1"/>
    <col min="515" max="515" width="15.6222222222222" style="2" customWidth="1"/>
    <col min="516" max="516" width="13.2555555555556" style="2" customWidth="1"/>
    <col min="517" max="517" width="16.7555555555556" style="2" customWidth="1"/>
    <col min="518" max="518" width="38.3777777777778" style="2" customWidth="1"/>
    <col min="519" max="519" width="30.7555555555556" style="2" customWidth="1"/>
    <col min="520" max="520" width="30.6222222222222" style="2" customWidth="1"/>
    <col min="521" max="521" width="25.8777777777778" style="2" customWidth="1"/>
    <col min="522" max="522" width="25.7555555555556" style="2" customWidth="1"/>
    <col min="523" max="523" width="19.5" style="2" customWidth="1"/>
    <col min="524" max="524" width="16.5" style="2" customWidth="1"/>
    <col min="525" max="768" width="11.2555555555556" style="2"/>
    <col min="769" max="769" width="5.25555555555556" style="2" customWidth="1"/>
    <col min="770" max="770" width="33" style="2" customWidth="1"/>
    <col min="771" max="771" width="15.6222222222222" style="2" customWidth="1"/>
    <col min="772" max="772" width="13.2555555555556" style="2" customWidth="1"/>
    <col min="773" max="773" width="16.7555555555556" style="2" customWidth="1"/>
    <col min="774" max="774" width="38.3777777777778" style="2" customWidth="1"/>
    <col min="775" max="775" width="30.7555555555556" style="2" customWidth="1"/>
    <col min="776" max="776" width="30.6222222222222" style="2" customWidth="1"/>
    <col min="777" max="777" width="25.8777777777778" style="2" customWidth="1"/>
    <col min="778" max="778" width="25.7555555555556" style="2" customWidth="1"/>
    <col min="779" max="779" width="19.5" style="2" customWidth="1"/>
    <col min="780" max="780" width="16.5" style="2" customWidth="1"/>
    <col min="781" max="1024" width="11.2555555555556" style="2"/>
    <col min="1025" max="1025" width="5.25555555555556" style="2" customWidth="1"/>
    <col min="1026" max="1026" width="33" style="2" customWidth="1"/>
    <col min="1027" max="1027" width="15.6222222222222" style="2" customWidth="1"/>
    <col min="1028" max="1028" width="13.2555555555556" style="2" customWidth="1"/>
    <col min="1029" max="1029" width="16.7555555555556" style="2" customWidth="1"/>
    <col min="1030" max="1030" width="38.3777777777778" style="2" customWidth="1"/>
    <col min="1031" max="1031" width="30.7555555555556" style="2" customWidth="1"/>
    <col min="1032" max="1032" width="30.6222222222222" style="2" customWidth="1"/>
    <col min="1033" max="1033" width="25.8777777777778" style="2" customWidth="1"/>
    <col min="1034" max="1034" width="25.7555555555556" style="2" customWidth="1"/>
    <col min="1035" max="1035" width="19.5" style="2" customWidth="1"/>
    <col min="1036" max="1036" width="16.5" style="2" customWidth="1"/>
    <col min="1037" max="1280" width="11.2555555555556" style="2"/>
    <col min="1281" max="1281" width="5.25555555555556" style="2" customWidth="1"/>
    <col min="1282" max="1282" width="33" style="2" customWidth="1"/>
    <col min="1283" max="1283" width="15.6222222222222" style="2" customWidth="1"/>
    <col min="1284" max="1284" width="13.2555555555556" style="2" customWidth="1"/>
    <col min="1285" max="1285" width="16.7555555555556" style="2" customWidth="1"/>
    <col min="1286" max="1286" width="38.3777777777778" style="2" customWidth="1"/>
    <col min="1287" max="1287" width="30.7555555555556" style="2" customWidth="1"/>
    <col min="1288" max="1288" width="30.6222222222222" style="2" customWidth="1"/>
    <col min="1289" max="1289" width="25.8777777777778" style="2" customWidth="1"/>
    <col min="1290" max="1290" width="25.7555555555556" style="2" customWidth="1"/>
    <col min="1291" max="1291" width="19.5" style="2" customWidth="1"/>
    <col min="1292" max="1292" width="16.5" style="2" customWidth="1"/>
    <col min="1293" max="1536" width="11.2555555555556" style="2"/>
    <col min="1537" max="1537" width="5.25555555555556" style="2" customWidth="1"/>
    <col min="1538" max="1538" width="33" style="2" customWidth="1"/>
    <col min="1539" max="1539" width="15.6222222222222" style="2" customWidth="1"/>
    <col min="1540" max="1540" width="13.2555555555556" style="2" customWidth="1"/>
    <col min="1541" max="1541" width="16.7555555555556" style="2" customWidth="1"/>
    <col min="1542" max="1542" width="38.3777777777778" style="2" customWidth="1"/>
    <col min="1543" max="1543" width="30.7555555555556" style="2" customWidth="1"/>
    <col min="1544" max="1544" width="30.6222222222222" style="2" customWidth="1"/>
    <col min="1545" max="1545" width="25.8777777777778" style="2" customWidth="1"/>
    <col min="1546" max="1546" width="25.7555555555556" style="2" customWidth="1"/>
    <col min="1547" max="1547" width="19.5" style="2" customWidth="1"/>
    <col min="1548" max="1548" width="16.5" style="2" customWidth="1"/>
    <col min="1549" max="1792" width="11.2555555555556" style="2"/>
    <col min="1793" max="1793" width="5.25555555555556" style="2" customWidth="1"/>
    <col min="1794" max="1794" width="33" style="2" customWidth="1"/>
    <col min="1795" max="1795" width="15.6222222222222" style="2" customWidth="1"/>
    <col min="1796" max="1796" width="13.2555555555556" style="2" customWidth="1"/>
    <col min="1797" max="1797" width="16.7555555555556" style="2" customWidth="1"/>
    <col min="1798" max="1798" width="38.3777777777778" style="2" customWidth="1"/>
    <col min="1799" max="1799" width="30.7555555555556" style="2" customWidth="1"/>
    <col min="1800" max="1800" width="30.6222222222222" style="2" customWidth="1"/>
    <col min="1801" max="1801" width="25.8777777777778" style="2" customWidth="1"/>
    <col min="1802" max="1802" width="25.7555555555556" style="2" customWidth="1"/>
    <col min="1803" max="1803" width="19.5" style="2" customWidth="1"/>
    <col min="1804" max="1804" width="16.5" style="2" customWidth="1"/>
    <col min="1805" max="2048" width="11.2555555555556" style="2"/>
    <col min="2049" max="2049" width="5.25555555555556" style="2" customWidth="1"/>
    <col min="2050" max="2050" width="33" style="2" customWidth="1"/>
    <col min="2051" max="2051" width="15.6222222222222" style="2" customWidth="1"/>
    <col min="2052" max="2052" width="13.2555555555556" style="2" customWidth="1"/>
    <col min="2053" max="2053" width="16.7555555555556" style="2" customWidth="1"/>
    <col min="2054" max="2054" width="38.3777777777778" style="2" customWidth="1"/>
    <col min="2055" max="2055" width="30.7555555555556" style="2" customWidth="1"/>
    <col min="2056" max="2056" width="30.6222222222222" style="2" customWidth="1"/>
    <col min="2057" max="2057" width="25.8777777777778" style="2" customWidth="1"/>
    <col min="2058" max="2058" width="25.7555555555556" style="2" customWidth="1"/>
    <col min="2059" max="2059" width="19.5" style="2" customWidth="1"/>
    <col min="2060" max="2060" width="16.5" style="2" customWidth="1"/>
    <col min="2061" max="2304" width="11.2555555555556" style="2"/>
    <col min="2305" max="2305" width="5.25555555555556" style="2" customWidth="1"/>
    <col min="2306" max="2306" width="33" style="2" customWidth="1"/>
    <col min="2307" max="2307" width="15.6222222222222" style="2" customWidth="1"/>
    <col min="2308" max="2308" width="13.2555555555556" style="2" customWidth="1"/>
    <col min="2309" max="2309" width="16.7555555555556" style="2" customWidth="1"/>
    <col min="2310" max="2310" width="38.3777777777778" style="2" customWidth="1"/>
    <col min="2311" max="2311" width="30.7555555555556" style="2" customWidth="1"/>
    <col min="2312" max="2312" width="30.6222222222222" style="2" customWidth="1"/>
    <col min="2313" max="2313" width="25.8777777777778" style="2" customWidth="1"/>
    <col min="2314" max="2314" width="25.7555555555556" style="2" customWidth="1"/>
    <col min="2315" max="2315" width="19.5" style="2" customWidth="1"/>
    <col min="2316" max="2316" width="16.5" style="2" customWidth="1"/>
    <col min="2317" max="2560" width="11.2555555555556" style="2"/>
    <col min="2561" max="2561" width="5.25555555555556" style="2" customWidth="1"/>
    <col min="2562" max="2562" width="33" style="2" customWidth="1"/>
    <col min="2563" max="2563" width="15.6222222222222" style="2" customWidth="1"/>
    <col min="2564" max="2564" width="13.2555555555556" style="2" customWidth="1"/>
    <col min="2565" max="2565" width="16.7555555555556" style="2" customWidth="1"/>
    <col min="2566" max="2566" width="38.3777777777778" style="2" customWidth="1"/>
    <col min="2567" max="2567" width="30.7555555555556" style="2" customWidth="1"/>
    <col min="2568" max="2568" width="30.6222222222222" style="2" customWidth="1"/>
    <col min="2569" max="2569" width="25.8777777777778" style="2" customWidth="1"/>
    <col min="2570" max="2570" width="25.7555555555556" style="2" customWidth="1"/>
    <col min="2571" max="2571" width="19.5" style="2" customWidth="1"/>
    <col min="2572" max="2572" width="16.5" style="2" customWidth="1"/>
    <col min="2573" max="2816" width="11.2555555555556" style="2"/>
    <col min="2817" max="2817" width="5.25555555555556" style="2" customWidth="1"/>
    <col min="2818" max="2818" width="33" style="2" customWidth="1"/>
    <col min="2819" max="2819" width="15.6222222222222" style="2" customWidth="1"/>
    <col min="2820" max="2820" width="13.2555555555556" style="2" customWidth="1"/>
    <col min="2821" max="2821" width="16.7555555555556" style="2" customWidth="1"/>
    <col min="2822" max="2822" width="38.3777777777778" style="2" customWidth="1"/>
    <col min="2823" max="2823" width="30.7555555555556" style="2" customWidth="1"/>
    <col min="2824" max="2824" width="30.6222222222222" style="2" customWidth="1"/>
    <col min="2825" max="2825" width="25.8777777777778" style="2" customWidth="1"/>
    <col min="2826" max="2826" width="25.7555555555556" style="2" customWidth="1"/>
    <col min="2827" max="2827" width="19.5" style="2" customWidth="1"/>
    <col min="2828" max="2828" width="16.5" style="2" customWidth="1"/>
    <col min="2829" max="3072" width="11.2555555555556" style="2"/>
    <col min="3073" max="3073" width="5.25555555555556" style="2" customWidth="1"/>
    <col min="3074" max="3074" width="33" style="2" customWidth="1"/>
    <col min="3075" max="3075" width="15.6222222222222" style="2" customWidth="1"/>
    <col min="3076" max="3076" width="13.2555555555556" style="2" customWidth="1"/>
    <col min="3077" max="3077" width="16.7555555555556" style="2" customWidth="1"/>
    <col min="3078" max="3078" width="38.3777777777778" style="2" customWidth="1"/>
    <col min="3079" max="3079" width="30.7555555555556" style="2" customWidth="1"/>
    <col min="3080" max="3080" width="30.6222222222222" style="2" customWidth="1"/>
    <col min="3081" max="3081" width="25.8777777777778" style="2" customWidth="1"/>
    <col min="3082" max="3082" width="25.7555555555556" style="2" customWidth="1"/>
    <col min="3083" max="3083" width="19.5" style="2" customWidth="1"/>
    <col min="3084" max="3084" width="16.5" style="2" customWidth="1"/>
    <col min="3085" max="3328" width="11.2555555555556" style="2"/>
    <col min="3329" max="3329" width="5.25555555555556" style="2" customWidth="1"/>
    <col min="3330" max="3330" width="33" style="2" customWidth="1"/>
    <col min="3331" max="3331" width="15.6222222222222" style="2" customWidth="1"/>
    <col min="3332" max="3332" width="13.2555555555556" style="2" customWidth="1"/>
    <col min="3333" max="3333" width="16.7555555555556" style="2" customWidth="1"/>
    <col min="3334" max="3334" width="38.3777777777778" style="2" customWidth="1"/>
    <col min="3335" max="3335" width="30.7555555555556" style="2" customWidth="1"/>
    <col min="3336" max="3336" width="30.6222222222222" style="2" customWidth="1"/>
    <col min="3337" max="3337" width="25.8777777777778" style="2" customWidth="1"/>
    <col min="3338" max="3338" width="25.7555555555556" style="2" customWidth="1"/>
    <col min="3339" max="3339" width="19.5" style="2" customWidth="1"/>
    <col min="3340" max="3340" width="16.5" style="2" customWidth="1"/>
    <col min="3341" max="3584" width="11.2555555555556" style="2"/>
    <col min="3585" max="3585" width="5.25555555555556" style="2" customWidth="1"/>
    <col min="3586" max="3586" width="33" style="2" customWidth="1"/>
    <col min="3587" max="3587" width="15.6222222222222" style="2" customWidth="1"/>
    <col min="3588" max="3588" width="13.2555555555556" style="2" customWidth="1"/>
    <col min="3589" max="3589" width="16.7555555555556" style="2" customWidth="1"/>
    <col min="3590" max="3590" width="38.3777777777778" style="2" customWidth="1"/>
    <col min="3591" max="3591" width="30.7555555555556" style="2" customWidth="1"/>
    <col min="3592" max="3592" width="30.6222222222222" style="2" customWidth="1"/>
    <col min="3593" max="3593" width="25.8777777777778" style="2" customWidth="1"/>
    <col min="3594" max="3594" width="25.7555555555556" style="2" customWidth="1"/>
    <col min="3595" max="3595" width="19.5" style="2" customWidth="1"/>
    <col min="3596" max="3596" width="16.5" style="2" customWidth="1"/>
    <col min="3597" max="3840" width="11.2555555555556" style="2"/>
    <col min="3841" max="3841" width="5.25555555555556" style="2" customWidth="1"/>
    <col min="3842" max="3842" width="33" style="2" customWidth="1"/>
    <col min="3843" max="3843" width="15.6222222222222" style="2" customWidth="1"/>
    <col min="3844" max="3844" width="13.2555555555556" style="2" customWidth="1"/>
    <col min="3845" max="3845" width="16.7555555555556" style="2" customWidth="1"/>
    <col min="3846" max="3846" width="38.3777777777778" style="2" customWidth="1"/>
    <col min="3847" max="3847" width="30.7555555555556" style="2" customWidth="1"/>
    <col min="3848" max="3848" width="30.6222222222222" style="2" customWidth="1"/>
    <col min="3849" max="3849" width="25.8777777777778" style="2" customWidth="1"/>
    <col min="3850" max="3850" width="25.7555555555556" style="2" customWidth="1"/>
    <col min="3851" max="3851" width="19.5" style="2" customWidth="1"/>
    <col min="3852" max="3852" width="16.5" style="2" customWidth="1"/>
    <col min="3853" max="4096" width="11.2555555555556" style="2"/>
    <col min="4097" max="4097" width="5.25555555555556" style="2" customWidth="1"/>
    <col min="4098" max="4098" width="33" style="2" customWidth="1"/>
    <col min="4099" max="4099" width="15.6222222222222" style="2" customWidth="1"/>
    <col min="4100" max="4100" width="13.2555555555556" style="2" customWidth="1"/>
    <col min="4101" max="4101" width="16.7555555555556" style="2" customWidth="1"/>
    <col min="4102" max="4102" width="38.3777777777778" style="2" customWidth="1"/>
    <col min="4103" max="4103" width="30.7555555555556" style="2" customWidth="1"/>
    <col min="4104" max="4104" width="30.6222222222222" style="2" customWidth="1"/>
    <col min="4105" max="4105" width="25.8777777777778" style="2" customWidth="1"/>
    <col min="4106" max="4106" width="25.7555555555556" style="2" customWidth="1"/>
    <col min="4107" max="4107" width="19.5" style="2" customWidth="1"/>
    <col min="4108" max="4108" width="16.5" style="2" customWidth="1"/>
    <col min="4109" max="4352" width="11.2555555555556" style="2"/>
    <col min="4353" max="4353" width="5.25555555555556" style="2" customWidth="1"/>
    <col min="4354" max="4354" width="33" style="2" customWidth="1"/>
    <col min="4355" max="4355" width="15.6222222222222" style="2" customWidth="1"/>
    <col min="4356" max="4356" width="13.2555555555556" style="2" customWidth="1"/>
    <col min="4357" max="4357" width="16.7555555555556" style="2" customWidth="1"/>
    <col min="4358" max="4358" width="38.3777777777778" style="2" customWidth="1"/>
    <col min="4359" max="4359" width="30.7555555555556" style="2" customWidth="1"/>
    <col min="4360" max="4360" width="30.6222222222222" style="2" customWidth="1"/>
    <col min="4361" max="4361" width="25.8777777777778" style="2" customWidth="1"/>
    <col min="4362" max="4362" width="25.7555555555556" style="2" customWidth="1"/>
    <col min="4363" max="4363" width="19.5" style="2" customWidth="1"/>
    <col min="4364" max="4364" width="16.5" style="2" customWidth="1"/>
    <col min="4365" max="4608" width="11.2555555555556" style="2"/>
    <col min="4609" max="4609" width="5.25555555555556" style="2" customWidth="1"/>
    <col min="4610" max="4610" width="33" style="2" customWidth="1"/>
    <col min="4611" max="4611" width="15.6222222222222" style="2" customWidth="1"/>
    <col min="4612" max="4612" width="13.2555555555556" style="2" customWidth="1"/>
    <col min="4613" max="4613" width="16.7555555555556" style="2" customWidth="1"/>
    <col min="4614" max="4614" width="38.3777777777778" style="2" customWidth="1"/>
    <col min="4615" max="4615" width="30.7555555555556" style="2" customWidth="1"/>
    <col min="4616" max="4616" width="30.6222222222222" style="2" customWidth="1"/>
    <col min="4617" max="4617" width="25.8777777777778" style="2" customWidth="1"/>
    <col min="4618" max="4618" width="25.7555555555556" style="2" customWidth="1"/>
    <col min="4619" max="4619" width="19.5" style="2" customWidth="1"/>
    <col min="4620" max="4620" width="16.5" style="2" customWidth="1"/>
    <col min="4621" max="4864" width="11.2555555555556" style="2"/>
    <col min="4865" max="4865" width="5.25555555555556" style="2" customWidth="1"/>
    <col min="4866" max="4866" width="33" style="2" customWidth="1"/>
    <col min="4867" max="4867" width="15.6222222222222" style="2" customWidth="1"/>
    <col min="4868" max="4868" width="13.2555555555556" style="2" customWidth="1"/>
    <col min="4869" max="4869" width="16.7555555555556" style="2" customWidth="1"/>
    <col min="4870" max="4870" width="38.3777777777778" style="2" customWidth="1"/>
    <col min="4871" max="4871" width="30.7555555555556" style="2" customWidth="1"/>
    <col min="4872" max="4872" width="30.6222222222222" style="2" customWidth="1"/>
    <col min="4873" max="4873" width="25.8777777777778" style="2" customWidth="1"/>
    <col min="4874" max="4874" width="25.7555555555556" style="2" customWidth="1"/>
    <col min="4875" max="4875" width="19.5" style="2" customWidth="1"/>
    <col min="4876" max="4876" width="16.5" style="2" customWidth="1"/>
    <col min="4877" max="5120" width="11.2555555555556" style="2"/>
    <col min="5121" max="5121" width="5.25555555555556" style="2" customWidth="1"/>
    <col min="5122" max="5122" width="33" style="2" customWidth="1"/>
    <col min="5123" max="5123" width="15.6222222222222" style="2" customWidth="1"/>
    <col min="5124" max="5124" width="13.2555555555556" style="2" customWidth="1"/>
    <col min="5125" max="5125" width="16.7555555555556" style="2" customWidth="1"/>
    <col min="5126" max="5126" width="38.3777777777778" style="2" customWidth="1"/>
    <col min="5127" max="5127" width="30.7555555555556" style="2" customWidth="1"/>
    <col min="5128" max="5128" width="30.6222222222222" style="2" customWidth="1"/>
    <col min="5129" max="5129" width="25.8777777777778" style="2" customWidth="1"/>
    <col min="5130" max="5130" width="25.7555555555556" style="2" customWidth="1"/>
    <col min="5131" max="5131" width="19.5" style="2" customWidth="1"/>
    <col min="5132" max="5132" width="16.5" style="2" customWidth="1"/>
    <col min="5133" max="5376" width="11.2555555555556" style="2"/>
    <col min="5377" max="5377" width="5.25555555555556" style="2" customWidth="1"/>
    <col min="5378" max="5378" width="33" style="2" customWidth="1"/>
    <col min="5379" max="5379" width="15.6222222222222" style="2" customWidth="1"/>
    <col min="5380" max="5380" width="13.2555555555556" style="2" customWidth="1"/>
    <col min="5381" max="5381" width="16.7555555555556" style="2" customWidth="1"/>
    <col min="5382" max="5382" width="38.3777777777778" style="2" customWidth="1"/>
    <col min="5383" max="5383" width="30.7555555555556" style="2" customWidth="1"/>
    <col min="5384" max="5384" width="30.6222222222222" style="2" customWidth="1"/>
    <col min="5385" max="5385" width="25.8777777777778" style="2" customWidth="1"/>
    <col min="5386" max="5386" width="25.7555555555556" style="2" customWidth="1"/>
    <col min="5387" max="5387" width="19.5" style="2" customWidth="1"/>
    <col min="5388" max="5388" width="16.5" style="2" customWidth="1"/>
    <col min="5389" max="5632" width="11.2555555555556" style="2"/>
    <col min="5633" max="5633" width="5.25555555555556" style="2" customWidth="1"/>
    <col min="5634" max="5634" width="33" style="2" customWidth="1"/>
    <col min="5635" max="5635" width="15.6222222222222" style="2" customWidth="1"/>
    <col min="5636" max="5636" width="13.2555555555556" style="2" customWidth="1"/>
    <col min="5637" max="5637" width="16.7555555555556" style="2" customWidth="1"/>
    <col min="5638" max="5638" width="38.3777777777778" style="2" customWidth="1"/>
    <col min="5639" max="5639" width="30.7555555555556" style="2" customWidth="1"/>
    <col min="5640" max="5640" width="30.6222222222222" style="2" customWidth="1"/>
    <col min="5641" max="5641" width="25.8777777777778" style="2" customWidth="1"/>
    <col min="5642" max="5642" width="25.7555555555556" style="2" customWidth="1"/>
    <col min="5643" max="5643" width="19.5" style="2" customWidth="1"/>
    <col min="5644" max="5644" width="16.5" style="2" customWidth="1"/>
    <col min="5645" max="5888" width="11.2555555555556" style="2"/>
    <col min="5889" max="5889" width="5.25555555555556" style="2" customWidth="1"/>
    <col min="5890" max="5890" width="33" style="2" customWidth="1"/>
    <col min="5891" max="5891" width="15.6222222222222" style="2" customWidth="1"/>
    <col min="5892" max="5892" width="13.2555555555556" style="2" customWidth="1"/>
    <col min="5893" max="5893" width="16.7555555555556" style="2" customWidth="1"/>
    <col min="5894" max="5894" width="38.3777777777778" style="2" customWidth="1"/>
    <col min="5895" max="5895" width="30.7555555555556" style="2" customWidth="1"/>
    <col min="5896" max="5896" width="30.6222222222222" style="2" customWidth="1"/>
    <col min="5897" max="5897" width="25.8777777777778" style="2" customWidth="1"/>
    <col min="5898" max="5898" width="25.7555555555556" style="2" customWidth="1"/>
    <col min="5899" max="5899" width="19.5" style="2" customWidth="1"/>
    <col min="5900" max="5900" width="16.5" style="2" customWidth="1"/>
    <col min="5901" max="6144" width="11.2555555555556" style="2"/>
    <col min="6145" max="6145" width="5.25555555555556" style="2" customWidth="1"/>
    <col min="6146" max="6146" width="33" style="2" customWidth="1"/>
    <col min="6147" max="6147" width="15.6222222222222" style="2" customWidth="1"/>
    <col min="6148" max="6148" width="13.2555555555556" style="2" customWidth="1"/>
    <col min="6149" max="6149" width="16.7555555555556" style="2" customWidth="1"/>
    <col min="6150" max="6150" width="38.3777777777778" style="2" customWidth="1"/>
    <col min="6151" max="6151" width="30.7555555555556" style="2" customWidth="1"/>
    <col min="6152" max="6152" width="30.6222222222222" style="2" customWidth="1"/>
    <col min="6153" max="6153" width="25.8777777777778" style="2" customWidth="1"/>
    <col min="6154" max="6154" width="25.7555555555556" style="2" customWidth="1"/>
    <col min="6155" max="6155" width="19.5" style="2" customWidth="1"/>
    <col min="6156" max="6156" width="16.5" style="2" customWidth="1"/>
    <col min="6157" max="6400" width="11.2555555555556" style="2"/>
    <col min="6401" max="6401" width="5.25555555555556" style="2" customWidth="1"/>
    <col min="6402" max="6402" width="33" style="2" customWidth="1"/>
    <col min="6403" max="6403" width="15.6222222222222" style="2" customWidth="1"/>
    <col min="6404" max="6404" width="13.2555555555556" style="2" customWidth="1"/>
    <col min="6405" max="6405" width="16.7555555555556" style="2" customWidth="1"/>
    <col min="6406" max="6406" width="38.3777777777778" style="2" customWidth="1"/>
    <col min="6407" max="6407" width="30.7555555555556" style="2" customWidth="1"/>
    <col min="6408" max="6408" width="30.6222222222222" style="2" customWidth="1"/>
    <col min="6409" max="6409" width="25.8777777777778" style="2" customWidth="1"/>
    <col min="6410" max="6410" width="25.7555555555556" style="2" customWidth="1"/>
    <col min="6411" max="6411" width="19.5" style="2" customWidth="1"/>
    <col min="6412" max="6412" width="16.5" style="2" customWidth="1"/>
    <col min="6413" max="6656" width="11.2555555555556" style="2"/>
    <col min="6657" max="6657" width="5.25555555555556" style="2" customWidth="1"/>
    <col min="6658" max="6658" width="33" style="2" customWidth="1"/>
    <col min="6659" max="6659" width="15.6222222222222" style="2" customWidth="1"/>
    <col min="6660" max="6660" width="13.2555555555556" style="2" customWidth="1"/>
    <col min="6661" max="6661" width="16.7555555555556" style="2" customWidth="1"/>
    <col min="6662" max="6662" width="38.3777777777778" style="2" customWidth="1"/>
    <col min="6663" max="6663" width="30.7555555555556" style="2" customWidth="1"/>
    <col min="6664" max="6664" width="30.6222222222222" style="2" customWidth="1"/>
    <col min="6665" max="6665" width="25.8777777777778" style="2" customWidth="1"/>
    <col min="6666" max="6666" width="25.7555555555556" style="2" customWidth="1"/>
    <col min="6667" max="6667" width="19.5" style="2" customWidth="1"/>
    <col min="6668" max="6668" width="16.5" style="2" customWidth="1"/>
    <col min="6669" max="6912" width="11.2555555555556" style="2"/>
    <col min="6913" max="6913" width="5.25555555555556" style="2" customWidth="1"/>
    <col min="6914" max="6914" width="33" style="2" customWidth="1"/>
    <col min="6915" max="6915" width="15.6222222222222" style="2" customWidth="1"/>
    <col min="6916" max="6916" width="13.2555555555556" style="2" customWidth="1"/>
    <col min="6917" max="6917" width="16.7555555555556" style="2" customWidth="1"/>
    <col min="6918" max="6918" width="38.3777777777778" style="2" customWidth="1"/>
    <col min="6919" max="6919" width="30.7555555555556" style="2" customWidth="1"/>
    <col min="6920" max="6920" width="30.6222222222222" style="2" customWidth="1"/>
    <col min="6921" max="6921" width="25.8777777777778" style="2" customWidth="1"/>
    <col min="6922" max="6922" width="25.7555555555556" style="2" customWidth="1"/>
    <col min="6923" max="6923" width="19.5" style="2" customWidth="1"/>
    <col min="6924" max="6924" width="16.5" style="2" customWidth="1"/>
    <col min="6925" max="7168" width="11.2555555555556" style="2"/>
    <col min="7169" max="7169" width="5.25555555555556" style="2" customWidth="1"/>
    <col min="7170" max="7170" width="33" style="2" customWidth="1"/>
    <col min="7171" max="7171" width="15.6222222222222" style="2" customWidth="1"/>
    <col min="7172" max="7172" width="13.2555555555556" style="2" customWidth="1"/>
    <col min="7173" max="7173" width="16.7555555555556" style="2" customWidth="1"/>
    <col min="7174" max="7174" width="38.3777777777778" style="2" customWidth="1"/>
    <col min="7175" max="7175" width="30.7555555555556" style="2" customWidth="1"/>
    <col min="7176" max="7176" width="30.6222222222222" style="2" customWidth="1"/>
    <col min="7177" max="7177" width="25.8777777777778" style="2" customWidth="1"/>
    <col min="7178" max="7178" width="25.7555555555556" style="2" customWidth="1"/>
    <col min="7179" max="7179" width="19.5" style="2" customWidth="1"/>
    <col min="7180" max="7180" width="16.5" style="2" customWidth="1"/>
    <col min="7181" max="7424" width="11.2555555555556" style="2"/>
    <col min="7425" max="7425" width="5.25555555555556" style="2" customWidth="1"/>
    <col min="7426" max="7426" width="33" style="2" customWidth="1"/>
    <col min="7427" max="7427" width="15.6222222222222" style="2" customWidth="1"/>
    <col min="7428" max="7428" width="13.2555555555556" style="2" customWidth="1"/>
    <col min="7429" max="7429" width="16.7555555555556" style="2" customWidth="1"/>
    <col min="7430" max="7430" width="38.3777777777778" style="2" customWidth="1"/>
    <col min="7431" max="7431" width="30.7555555555556" style="2" customWidth="1"/>
    <col min="7432" max="7432" width="30.6222222222222" style="2" customWidth="1"/>
    <col min="7433" max="7433" width="25.8777777777778" style="2" customWidth="1"/>
    <col min="7434" max="7434" width="25.7555555555556" style="2" customWidth="1"/>
    <col min="7435" max="7435" width="19.5" style="2" customWidth="1"/>
    <col min="7436" max="7436" width="16.5" style="2" customWidth="1"/>
    <col min="7437" max="7680" width="11.2555555555556" style="2"/>
    <col min="7681" max="7681" width="5.25555555555556" style="2" customWidth="1"/>
    <col min="7682" max="7682" width="33" style="2" customWidth="1"/>
    <col min="7683" max="7683" width="15.6222222222222" style="2" customWidth="1"/>
    <col min="7684" max="7684" width="13.2555555555556" style="2" customWidth="1"/>
    <col min="7685" max="7685" width="16.7555555555556" style="2" customWidth="1"/>
    <col min="7686" max="7686" width="38.3777777777778" style="2" customWidth="1"/>
    <col min="7687" max="7687" width="30.7555555555556" style="2" customWidth="1"/>
    <col min="7688" max="7688" width="30.6222222222222" style="2" customWidth="1"/>
    <col min="7689" max="7689" width="25.8777777777778" style="2" customWidth="1"/>
    <col min="7690" max="7690" width="25.7555555555556" style="2" customWidth="1"/>
    <col min="7691" max="7691" width="19.5" style="2" customWidth="1"/>
    <col min="7692" max="7692" width="16.5" style="2" customWidth="1"/>
    <col min="7693" max="7936" width="11.2555555555556" style="2"/>
    <col min="7937" max="7937" width="5.25555555555556" style="2" customWidth="1"/>
    <col min="7938" max="7938" width="33" style="2" customWidth="1"/>
    <col min="7939" max="7939" width="15.6222222222222" style="2" customWidth="1"/>
    <col min="7940" max="7940" width="13.2555555555556" style="2" customWidth="1"/>
    <col min="7941" max="7941" width="16.7555555555556" style="2" customWidth="1"/>
    <col min="7942" max="7942" width="38.3777777777778" style="2" customWidth="1"/>
    <col min="7943" max="7943" width="30.7555555555556" style="2" customWidth="1"/>
    <col min="7944" max="7944" width="30.6222222222222" style="2" customWidth="1"/>
    <col min="7945" max="7945" width="25.8777777777778" style="2" customWidth="1"/>
    <col min="7946" max="7946" width="25.7555555555556" style="2" customWidth="1"/>
    <col min="7947" max="7947" width="19.5" style="2" customWidth="1"/>
    <col min="7948" max="7948" width="16.5" style="2" customWidth="1"/>
    <col min="7949" max="8192" width="11.2555555555556" style="2"/>
    <col min="8193" max="8193" width="5.25555555555556" style="2" customWidth="1"/>
    <col min="8194" max="8194" width="33" style="2" customWidth="1"/>
    <col min="8195" max="8195" width="15.6222222222222" style="2" customWidth="1"/>
    <col min="8196" max="8196" width="13.2555555555556" style="2" customWidth="1"/>
    <col min="8197" max="8197" width="16.7555555555556" style="2" customWidth="1"/>
    <col min="8198" max="8198" width="38.3777777777778" style="2" customWidth="1"/>
    <col min="8199" max="8199" width="30.7555555555556" style="2" customWidth="1"/>
    <col min="8200" max="8200" width="30.6222222222222" style="2" customWidth="1"/>
    <col min="8201" max="8201" width="25.8777777777778" style="2" customWidth="1"/>
    <col min="8202" max="8202" width="25.7555555555556" style="2" customWidth="1"/>
    <col min="8203" max="8203" width="19.5" style="2" customWidth="1"/>
    <col min="8204" max="8204" width="16.5" style="2" customWidth="1"/>
    <col min="8205" max="8448" width="11.2555555555556" style="2"/>
    <col min="8449" max="8449" width="5.25555555555556" style="2" customWidth="1"/>
    <col min="8450" max="8450" width="33" style="2" customWidth="1"/>
    <col min="8451" max="8451" width="15.6222222222222" style="2" customWidth="1"/>
    <col min="8452" max="8452" width="13.2555555555556" style="2" customWidth="1"/>
    <col min="8453" max="8453" width="16.7555555555556" style="2" customWidth="1"/>
    <col min="8454" max="8454" width="38.3777777777778" style="2" customWidth="1"/>
    <col min="8455" max="8455" width="30.7555555555556" style="2" customWidth="1"/>
    <col min="8456" max="8456" width="30.6222222222222" style="2" customWidth="1"/>
    <col min="8457" max="8457" width="25.8777777777778" style="2" customWidth="1"/>
    <col min="8458" max="8458" width="25.7555555555556" style="2" customWidth="1"/>
    <col min="8459" max="8459" width="19.5" style="2" customWidth="1"/>
    <col min="8460" max="8460" width="16.5" style="2" customWidth="1"/>
    <col min="8461" max="8704" width="11.2555555555556" style="2"/>
    <col min="8705" max="8705" width="5.25555555555556" style="2" customWidth="1"/>
    <col min="8706" max="8706" width="33" style="2" customWidth="1"/>
    <col min="8707" max="8707" width="15.6222222222222" style="2" customWidth="1"/>
    <col min="8708" max="8708" width="13.2555555555556" style="2" customWidth="1"/>
    <col min="8709" max="8709" width="16.7555555555556" style="2" customWidth="1"/>
    <col min="8710" max="8710" width="38.3777777777778" style="2" customWidth="1"/>
    <col min="8711" max="8711" width="30.7555555555556" style="2" customWidth="1"/>
    <col min="8712" max="8712" width="30.6222222222222" style="2" customWidth="1"/>
    <col min="8713" max="8713" width="25.8777777777778" style="2" customWidth="1"/>
    <col min="8714" max="8714" width="25.7555555555556" style="2" customWidth="1"/>
    <col min="8715" max="8715" width="19.5" style="2" customWidth="1"/>
    <col min="8716" max="8716" width="16.5" style="2" customWidth="1"/>
    <col min="8717" max="8960" width="11.2555555555556" style="2"/>
    <col min="8961" max="8961" width="5.25555555555556" style="2" customWidth="1"/>
    <col min="8962" max="8962" width="33" style="2" customWidth="1"/>
    <col min="8963" max="8963" width="15.6222222222222" style="2" customWidth="1"/>
    <col min="8964" max="8964" width="13.2555555555556" style="2" customWidth="1"/>
    <col min="8965" max="8965" width="16.7555555555556" style="2" customWidth="1"/>
    <col min="8966" max="8966" width="38.3777777777778" style="2" customWidth="1"/>
    <col min="8967" max="8967" width="30.7555555555556" style="2" customWidth="1"/>
    <col min="8968" max="8968" width="30.6222222222222" style="2" customWidth="1"/>
    <col min="8969" max="8969" width="25.8777777777778" style="2" customWidth="1"/>
    <col min="8970" max="8970" width="25.7555555555556" style="2" customWidth="1"/>
    <col min="8971" max="8971" width="19.5" style="2" customWidth="1"/>
    <col min="8972" max="8972" width="16.5" style="2" customWidth="1"/>
    <col min="8973" max="9216" width="11.2555555555556" style="2"/>
    <col min="9217" max="9217" width="5.25555555555556" style="2" customWidth="1"/>
    <col min="9218" max="9218" width="33" style="2" customWidth="1"/>
    <col min="9219" max="9219" width="15.6222222222222" style="2" customWidth="1"/>
    <col min="9220" max="9220" width="13.2555555555556" style="2" customWidth="1"/>
    <col min="9221" max="9221" width="16.7555555555556" style="2" customWidth="1"/>
    <col min="9222" max="9222" width="38.3777777777778" style="2" customWidth="1"/>
    <col min="9223" max="9223" width="30.7555555555556" style="2" customWidth="1"/>
    <col min="9224" max="9224" width="30.6222222222222" style="2" customWidth="1"/>
    <col min="9225" max="9225" width="25.8777777777778" style="2" customWidth="1"/>
    <col min="9226" max="9226" width="25.7555555555556" style="2" customWidth="1"/>
    <col min="9227" max="9227" width="19.5" style="2" customWidth="1"/>
    <col min="9228" max="9228" width="16.5" style="2" customWidth="1"/>
    <col min="9229" max="9472" width="11.2555555555556" style="2"/>
    <col min="9473" max="9473" width="5.25555555555556" style="2" customWidth="1"/>
    <col min="9474" max="9474" width="33" style="2" customWidth="1"/>
    <col min="9475" max="9475" width="15.6222222222222" style="2" customWidth="1"/>
    <col min="9476" max="9476" width="13.2555555555556" style="2" customWidth="1"/>
    <col min="9477" max="9477" width="16.7555555555556" style="2" customWidth="1"/>
    <col min="9478" max="9478" width="38.3777777777778" style="2" customWidth="1"/>
    <col min="9479" max="9479" width="30.7555555555556" style="2" customWidth="1"/>
    <col min="9480" max="9480" width="30.6222222222222" style="2" customWidth="1"/>
    <col min="9481" max="9481" width="25.8777777777778" style="2" customWidth="1"/>
    <col min="9482" max="9482" width="25.7555555555556" style="2" customWidth="1"/>
    <col min="9483" max="9483" width="19.5" style="2" customWidth="1"/>
    <col min="9484" max="9484" width="16.5" style="2" customWidth="1"/>
    <col min="9485" max="9728" width="11.2555555555556" style="2"/>
    <col min="9729" max="9729" width="5.25555555555556" style="2" customWidth="1"/>
    <col min="9730" max="9730" width="33" style="2" customWidth="1"/>
    <col min="9731" max="9731" width="15.6222222222222" style="2" customWidth="1"/>
    <col min="9732" max="9732" width="13.2555555555556" style="2" customWidth="1"/>
    <col min="9733" max="9733" width="16.7555555555556" style="2" customWidth="1"/>
    <col min="9734" max="9734" width="38.3777777777778" style="2" customWidth="1"/>
    <col min="9735" max="9735" width="30.7555555555556" style="2" customWidth="1"/>
    <col min="9736" max="9736" width="30.6222222222222" style="2" customWidth="1"/>
    <col min="9737" max="9737" width="25.8777777777778" style="2" customWidth="1"/>
    <col min="9738" max="9738" width="25.7555555555556" style="2" customWidth="1"/>
    <col min="9739" max="9739" width="19.5" style="2" customWidth="1"/>
    <col min="9740" max="9740" width="16.5" style="2" customWidth="1"/>
    <col min="9741" max="9984" width="11.2555555555556" style="2"/>
    <col min="9985" max="9985" width="5.25555555555556" style="2" customWidth="1"/>
    <col min="9986" max="9986" width="33" style="2" customWidth="1"/>
    <col min="9987" max="9987" width="15.6222222222222" style="2" customWidth="1"/>
    <col min="9988" max="9988" width="13.2555555555556" style="2" customWidth="1"/>
    <col min="9989" max="9989" width="16.7555555555556" style="2" customWidth="1"/>
    <col min="9990" max="9990" width="38.3777777777778" style="2" customWidth="1"/>
    <col min="9991" max="9991" width="30.7555555555556" style="2" customWidth="1"/>
    <col min="9992" max="9992" width="30.6222222222222" style="2" customWidth="1"/>
    <col min="9993" max="9993" width="25.8777777777778" style="2" customWidth="1"/>
    <col min="9994" max="9994" width="25.7555555555556" style="2" customWidth="1"/>
    <col min="9995" max="9995" width="19.5" style="2" customWidth="1"/>
    <col min="9996" max="9996" width="16.5" style="2" customWidth="1"/>
    <col min="9997" max="10240" width="11.2555555555556" style="2"/>
    <col min="10241" max="10241" width="5.25555555555556" style="2" customWidth="1"/>
    <col min="10242" max="10242" width="33" style="2" customWidth="1"/>
    <col min="10243" max="10243" width="15.6222222222222" style="2" customWidth="1"/>
    <col min="10244" max="10244" width="13.2555555555556" style="2" customWidth="1"/>
    <col min="10245" max="10245" width="16.7555555555556" style="2" customWidth="1"/>
    <col min="10246" max="10246" width="38.3777777777778" style="2" customWidth="1"/>
    <col min="10247" max="10247" width="30.7555555555556" style="2" customWidth="1"/>
    <col min="10248" max="10248" width="30.6222222222222" style="2" customWidth="1"/>
    <col min="10249" max="10249" width="25.8777777777778" style="2" customWidth="1"/>
    <col min="10250" max="10250" width="25.7555555555556" style="2" customWidth="1"/>
    <col min="10251" max="10251" width="19.5" style="2" customWidth="1"/>
    <col min="10252" max="10252" width="16.5" style="2" customWidth="1"/>
    <col min="10253" max="10496" width="11.2555555555556" style="2"/>
    <col min="10497" max="10497" width="5.25555555555556" style="2" customWidth="1"/>
    <col min="10498" max="10498" width="33" style="2" customWidth="1"/>
    <col min="10499" max="10499" width="15.6222222222222" style="2" customWidth="1"/>
    <col min="10500" max="10500" width="13.2555555555556" style="2" customWidth="1"/>
    <col min="10501" max="10501" width="16.7555555555556" style="2" customWidth="1"/>
    <col min="10502" max="10502" width="38.3777777777778" style="2" customWidth="1"/>
    <col min="10503" max="10503" width="30.7555555555556" style="2" customWidth="1"/>
    <col min="10504" max="10504" width="30.6222222222222" style="2" customWidth="1"/>
    <col min="10505" max="10505" width="25.8777777777778" style="2" customWidth="1"/>
    <col min="10506" max="10506" width="25.7555555555556" style="2" customWidth="1"/>
    <col min="10507" max="10507" width="19.5" style="2" customWidth="1"/>
    <col min="10508" max="10508" width="16.5" style="2" customWidth="1"/>
    <col min="10509" max="10752" width="11.2555555555556" style="2"/>
    <col min="10753" max="10753" width="5.25555555555556" style="2" customWidth="1"/>
    <col min="10754" max="10754" width="33" style="2" customWidth="1"/>
    <col min="10755" max="10755" width="15.6222222222222" style="2" customWidth="1"/>
    <col min="10756" max="10756" width="13.2555555555556" style="2" customWidth="1"/>
    <col min="10757" max="10757" width="16.7555555555556" style="2" customWidth="1"/>
    <col min="10758" max="10758" width="38.3777777777778" style="2" customWidth="1"/>
    <col min="10759" max="10759" width="30.7555555555556" style="2" customWidth="1"/>
    <col min="10760" max="10760" width="30.6222222222222" style="2" customWidth="1"/>
    <col min="10761" max="10761" width="25.8777777777778" style="2" customWidth="1"/>
    <col min="10762" max="10762" width="25.7555555555556" style="2" customWidth="1"/>
    <col min="10763" max="10763" width="19.5" style="2" customWidth="1"/>
    <col min="10764" max="10764" width="16.5" style="2" customWidth="1"/>
    <col min="10765" max="11008" width="11.2555555555556" style="2"/>
    <col min="11009" max="11009" width="5.25555555555556" style="2" customWidth="1"/>
    <col min="11010" max="11010" width="33" style="2" customWidth="1"/>
    <col min="11011" max="11011" width="15.6222222222222" style="2" customWidth="1"/>
    <col min="11012" max="11012" width="13.2555555555556" style="2" customWidth="1"/>
    <col min="11013" max="11013" width="16.7555555555556" style="2" customWidth="1"/>
    <col min="11014" max="11014" width="38.3777777777778" style="2" customWidth="1"/>
    <col min="11015" max="11015" width="30.7555555555556" style="2" customWidth="1"/>
    <col min="11016" max="11016" width="30.6222222222222" style="2" customWidth="1"/>
    <col min="11017" max="11017" width="25.8777777777778" style="2" customWidth="1"/>
    <col min="11018" max="11018" width="25.7555555555556" style="2" customWidth="1"/>
    <col min="11019" max="11019" width="19.5" style="2" customWidth="1"/>
    <col min="11020" max="11020" width="16.5" style="2" customWidth="1"/>
    <col min="11021" max="11264" width="11.2555555555556" style="2"/>
    <col min="11265" max="11265" width="5.25555555555556" style="2" customWidth="1"/>
    <col min="11266" max="11266" width="33" style="2" customWidth="1"/>
    <col min="11267" max="11267" width="15.6222222222222" style="2" customWidth="1"/>
    <col min="11268" max="11268" width="13.2555555555556" style="2" customWidth="1"/>
    <col min="11269" max="11269" width="16.7555555555556" style="2" customWidth="1"/>
    <col min="11270" max="11270" width="38.3777777777778" style="2" customWidth="1"/>
    <col min="11271" max="11271" width="30.7555555555556" style="2" customWidth="1"/>
    <col min="11272" max="11272" width="30.6222222222222" style="2" customWidth="1"/>
    <col min="11273" max="11273" width="25.8777777777778" style="2" customWidth="1"/>
    <col min="11274" max="11274" width="25.7555555555556" style="2" customWidth="1"/>
    <col min="11275" max="11275" width="19.5" style="2" customWidth="1"/>
    <col min="11276" max="11276" width="16.5" style="2" customWidth="1"/>
    <col min="11277" max="11520" width="11.2555555555556" style="2"/>
    <col min="11521" max="11521" width="5.25555555555556" style="2" customWidth="1"/>
    <col min="11522" max="11522" width="33" style="2" customWidth="1"/>
    <col min="11523" max="11523" width="15.6222222222222" style="2" customWidth="1"/>
    <col min="11524" max="11524" width="13.2555555555556" style="2" customWidth="1"/>
    <col min="11525" max="11525" width="16.7555555555556" style="2" customWidth="1"/>
    <col min="11526" max="11526" width="38.3777777777778" style="2" customWidth="1"/>
    <col min="11527" max="11527" width="30.7555555555556" style="2" customWidth="1"/>
    <col min="11528" max="11528" width="30.6222222222222" style="2" customWidth="1"/>
    <col min="11529" max="11529" width="25.8777777777778" style="2" customWidth="1"/>
    <col min="11530" max="11530" width="25.7555555555556" style="2" customWidth="1"/>
    <col min="11531" max="11531" width="19.5" style="2" customWidth="1"/>
    <col min="11532" max="11532" width="16.5" style="2" customWidth="1"/>
    <col min="11533" max="11776" width="11.2555555555556" style="2"/>
    <col min="11777" max="11777" width="5.25555555555556" style="2" customWidth="1"/>
    <col min="11778" max="11778" width="33" style="2" customWidth="1"/>
    <col min="11779" max="11779" width="15.6222222222222" style="2" customWidth="1"/>
    <col min="11780" max="11780" width="13.2555555555556" style="2" customWidth="1"/>
    <col min="11781" max="11781" width="16.7555555555556" style="2" customWidth="1"/>
    <col min="11782" max="11782" width="38.3777777777778" style="2" customWidth="1"/>
    <col min="11783" max="11783" width="30.7555555555556" style="2" customWidth="1"/>
    <col min="11784" max="11784" width="30.6222222222222" style="2" customWidth="1"/>
    <col min="11785" max="11785" width="25.8777777777778" style="2" customWidth="1"/>
    <col min="11786" max="11786" width="25.7555555555556" style="2" customWidth="1"/>
    <col min="11787" max="11787" width="19.5" style="2" customWidth="1"/>
    <col min="11788" max="11788" width="16.5" style="2" customWidth="1"/>
    <col min="11789" max="12032" width="11.2555555555556" style="2"/>
    <col min="12033" max="12033" width="5.25555555555556" style="2" customWidth="1"/>
    <col min="12034" max="12034" width="33" style="2" customWidth="1"/>
    <col min="12035" max="12035" width="15.6222222222222" style="2" customWidth="1"/>
    <col min="12036" max="12036" width="13.2555555555556" style="2" customWidth="1"/>
    <col min="12037" max="12037" width="16.7555555555556" style="2" customWidth="1"/>
    <col min="12038" max="12038" width="38.3777777777778" style="2" customWidth="1"/>
    <col min="12039" max="12039" width="30.7555555555556" style="2" customWidth="1"/>
    <col min="12040" max="12040" width="30.6222222222222" style="2" customWidth="1"/>
    <col min="12041" max="12041" width="25.8777777777778" style="2" customWidth="1"/>
    <col min="12042" max="12042" width="25.7555555555556" style="2" customWidth="1"/>
    <col min="12043" max="12043" width="19.5" style="2" customWidth="1"/>
    <col min="12044" max="12044" width="16.5" style="2" customWidth="1"/>
    <col min="12045" max="12288" width="11.2555555555556" style="2"/>
    <col min="12289" max="12289" width="5.25555555555556" style="2" customWidth="1"/>
    <col min="12290" max="12290" width="33" style="2" customWidth="1"/>
    <col min="12291" max="12291" width="15.6222222222222" style="2" customWidth="1"/>
    <col min="12292" max="12292" width="13.2555555555556" style="2" customWidth="1"/>
    <col min="12293" max="12293" width="16.7555555555556" style="2" customWidth="1"/>
    <col min="12294" max="12294" width="38.3777777777778" style="2" customWidth="1"/>
    <col min="12295" max="12295" width="30.7555555555556" style="2" customWidth="1"/>
    <col min="12296" max="12296" width="30.6222222222222" style="2" customWidth="1"/>
    <col min="12297" max="12297" width="25.8777777777778" style="2" customWidth="1"/>
    <col min="12298" max="12298" width="25.7555555555556" style="2" customWidth="1"/>
    <col min="12299" max="12299" width="19.5" style="2" customWidth="1"/>
    <col min="12300" max="12300" width="16.5" style="2" customWidth="1"/>
    <col min="12301" max="12544" width="11.2555555555556" style="2"/>
    <col min="12545" max="12545" width="5.25555555555556" style="2" customWidth="1"/>
    <col min="12546" max="12546" width="33" style="2" customWidth="1"/>
    <col min="12547" max="12547" width="15.6222222222222" style="2" customWidth="1"/>
    <col min="12548" max="12548" width="13.2555555555556" style="2" customWidth="1"/>
    <col min="12549" max="12549" width="16.7555555555556" style="2" customWidth="1"/>
    <col min="12550" max="12550" width="38.3777777777778" style="2" customWidth="1"/>
    <col min="12551" max="12551" width="30.7555555555556" style="2" customWidth="1"/>
    <col min="12552" max="12552" width="30.6222222222222" style="2" customWidth="1"/>
    <col min="12553" max="12553" width="25.8777777777778" style="2" customWidth="1"/>
    <col min="12554" max="12554" width="25.7555555555556" style="2" customWidth="1"/>
    <col min="12555" max="12555" width="19.5" style="2" customWidth="1"/>
    <col min="12556" max="12556" width="16.5" style="2" customWidth="1"/>
    <col min="12557" max="12800" width="11.2555555555556" style="2"/>
    <col min="12801" max="12801" width="5.25555555555556" style="2" customWidth="1"/>
    <col min="12802" max="12802" width="33" style="2" customWidth="1"/>
    <col min="12803" max="12803" width="15.6222222222222" style="2" customWidth="1"/>
    <col min="12804" max="12804" width="13.2555555555556" style="2" customWidth="1"/>
    <col min="12805" max="12805" width="16.7555555555556" style="2" customWidth="1"/>
    <col min="12806" max="12806" width="38.3777777777778" style="2" customWidth="1"/>
    <col min="12807" max="12807" width="30.7555555555556" style="2" customWidth="1"/>
    <col min="12808" max="12808" width="30.6222222222222" style="2" customWidth="1"/>
    <col min="12809" max="12809" width="25.8777777777778" style="2" customWidth="1"/>
    <col min="12810" max="12810" width="25.7555555555556" style="2" customWidth="1"/>
    <col min="12811" max="12811" width="19.5" style="2" customWidth="1"/>
    <col min="12812" max="12812" width="16.5" style="2" customWidth="1"/>
    <col min="12813" max="13056" width="11.2555555555556" style="2"/>
    <col min="13057" max="13057" width="5.25555555555556" style="2" customWidth="1"/>
    <col min="13058" max="13058" width="33" style="2" customWidth="1"/>
    <col min="13059" max="13059" width="15.6222222222222" style="2" customWidth="1"/>
    <col min="13060" max="13060" width="13.2555555555556" style="2" customWidth="1"/>
    <col min="13061" max="13061" width="16.7555555555556" style="2" customWidth="1"/>
    <col min="13062" max="13062" width="38.3777777777778" style="2" customWidth="1"/>
    <col min="13063" max="13063" width="30.7555555555556" style="2" customWidth="1"/>
    <col min="13064" max="13064" width="30.6222222222222" style="2" customWidth="1"/>
    <col min="13065" max="13065" width="25.8777777777778" style="2" customWidth="1"/>
    <col min="13066" max="13066" width="25.7555555555556" style="2" customWidth="1"/>
    <col min="13067" max="13067" width="19.5" style="2" customWidth="1"/>
    <col min="13068" max="13068" width="16.5" style="2" customWidth="1"/>
    <col min="13069" max="13312" width="11.2555555555556" style="2"/>
    <col min="13313" max="13313" width="5.25555555555556" style="2" customWidth="1"/>
    <col min="13314" max="13314" width="33" style="2" customWidth="1"/>
    <col min="13315" max="13315" width="15.6222222222222" style="2" customWidth="1"/>
    <col min="13316" max="13316" width="13.2555555555556" style="2" customWidth="1"/>
    <col min="13317" max="13317" width="16.7555555555556" style="2" customWidth="1"/>
    <col min="13318" max="13318" width="38.3777777777778" style="2" customWidth="1"/>
    <col min="13319" max="13319" width="30.7555555555556" style="2" customWidth="1"/>
    <col min="13320" max="13320" width="30.6222222222222" style="2" customWidth="1"/>
    <col min="13321" max="13321" width="25.8777777777778" style="2" customWidth="1"/>
    <col min="13322" max="13322" width="25.7555555555556" style="2" customWidth="1"/>
    <col min="13323" max="13323" width="19.5" style="2" customWidth="1"/>
    <col min="13324" max="13324" width="16.5" style="2" customWidth="1"/>
    <col min="13325" max="13568" width="11.2555555555556" style="2"/>
    <col min="13569" max="13569" width="5.25555555555556" style="2" customWidth="1"/>
    <col min="13570" max="13570" width="33" style="2" customWidth="1"/>
    <col min="13571" max="13571" width="15.6222222222222" style="2" customWidth="1"/>
    <col min="13572" max="13572" width="13.2555555555556" style="2" customWidth="1"/>
    <col min="13573" max="13573" width="16.7555555555556" style="2" customWidth="1"/>
    <col min="13574" max="13574" width="38.3777777777778" style="2" customWidth="1"/>
    <col min="13575" max="13575" width="30.7555555555556" style="2" customWidth="1"/>
    <col min="13576" max="13576" width="30.6222222222222" style="2" customWidth="1"/>
    <col min="13577" max="13577" width="25.8777777777778" style="2" customWidth="1"/>
    <col min="13578" max="13578" width="25.7555555555556" style="2" customWidth="1"/>
    <col min="13579" max="13579" width="19.5" style="2" customWidth="1"/>
    <col min="13580" max="13580" width="16.5" style="2" customWidth="1"/>
    <col min="13581" max="13824" width="11.2555555555556" style="2"/>
    <col min="13825" max="13825" width="5.25555555555556" style="2" customWidth="1"/>
    <col min="13826" max="13826" width="33" style="2" customWidth="1"/>
    <col min="13827" max="13827" width="15.6222222222222" style="2" customWidth="1"/>
    <col min="13828" max="13828" width="13.2555555555556" style="2" customWidth="1"/>
    <col min="13829" max="13829" width="16.7555555555556" style="2" customWidth="1"/>
    <col min="13830" max="13830" width="38.3777777777778" style="2" customWidth="1"/>
    <col min="13831" max="13831" width="30.7555555555556" style="2" customWidth="1"/>
    <col min="13832" max="13832" width="30.6222222222222" style="2" customWidth="1"/>
    <col min="13833" max="13833" width="25.8777777777778" style="2" customWidth="1"/>
    <col min="13834" max="13834" width="25.7555555555556" style="2" customWidth="1"/>
    <col min="13835" max="13835" width="19.5" style="2" customWidth="1"/>
    <col min="13836" max="13836" width="16.5" style="2" customWidth="1"/>
    <col min="13837" max="14080" width="11.2555555555556" style="2"/>
    <col min="14081" max="14081" width="5.25555555555556" style="2" customWidth="1"/>
    <col min="14082" max="14082" width="33" style="2" customWidth="1"/>
    <col min="14083" max="14083" width="15.6222222222222" style="2" customWidth="1"/>
    <col min="14084" max="14084" width="13.2555555555556" style="2" customWidth="1"/>
    <col min="14085" max="14085" width="16.7555555555556" style="2" customWidth="1"/>
    <col min="14086" max="14086" width="38.3777777777778" style="2" customWidth="1"/>
    <col min="14087" max="14087" width="30.7555555555556" style="2" customWidth="1"/>
    <col min="14088" max="14088" width="30.6222222222222" style="2" customWidth="1"/>
    <col min="14089" max="14089" width="25.8777777777778" style="2" customWidth="1"/>
    <col min="14090" max="14090" width="25.7555555555556" style="2" customWidth="1"/>
    <col min="14091" max="14091" width="19.5" style="2" customWidth="1"/>
    <col min="14092" max="14092" width="16.5" style="2" customWidth="1"/>
    <col min="14093" max="14336" width="11.2555555555556" style="2"/>
    <col min="14337" max="14337" width="5.25555555555556" style="2" customWidth="1"/>
    <col min="14338" max="14338" width="33" style="2" customWidth="1"/>
    <col min="14339" max="14339" width="15.6222222222222" style="2" customWidth="1"/>
    <col min="14340" max="14340" width="13.2555555555556" style="2" customWidth="1"/>
    <col min="14341" max="14341" width="16.7555555555556" style="2" customWidth="1"/>
    <col min="14342" max="14342" width="38.3777777777778" style="2" customWidth="1"/>
    <col min="14343" max="14343" width="30.7555555555556" style="2" customWidth="1"/>
    <col min="14344" max="14344" width="30.6222222222222" style="2" customWidth="1"/>
    <col min="14345" max="14345" width="25.8777777777778" style="2" customWidth="1"/>
    <col min="14346" max="14346" width="25.7555555555556" style="2" customWidth="1"/>
    <col min="14347" max="14347" width="19.5" style="2" customWidth="1"/>
    <col min="14348" max="14348" width="16.5" style="2" customWidth="1"/>
    <col min="14349" max="14592" width="11.2555555555556" style="2"/>
    <col min="14593" max="14593" width="5.25555555555556" style="2" customWidth="1"/>
    <col min="14594" max="14594" width="33" style="2" customWidth="1"/>
    <col min="14595" max="14595" width="15.6222222222222" style="2" customWidth="1"/>
    <col min="14596" max="14596" width="13.2555555555556" style="2" customWidth="1"/>
    <col min="14597" max="14597" width="16.7555555555556" style="2" customWidth="1"/>
    <col min="14598" max="14598" width="38.3777777777778" style="2" customWidth="1"/>
    <col min="14599" max="14599" width="30.7555555555556" style="2" customWidth="1"/>
    <col min="14600" max="14600" width="30.6222222222222" style="2" customWidth="1"/>
    <col min="14601" max="14601" width="25.8777777777778" style="2" customWidth="1"/>
    <col min="14602" max="14602" width="25.7555555555556" style="2" customWidth="1"/>
    <col min="14603" max="14603" width="19.5" style="2" customWidth="1"/>
    <col min="14604" max="14604" width="16.5" style="2" customWidth="1"/>
    <col min="14605" max="14848" width="11.2555555555556" style="2"/>
    <col min="14849" max="14849" width="5.25555555555556" style="2" customWidth="1"/>
    <col min="14850" max="14850" width="33" style="2" customWidth="1"/>
    <col min="14851" max="14851" width="15.6222222222222" style="2" customWidth="1"/>
    <col min="14852" max="14852" width="13.2555555555556" style="2" customWidth="1"/>
    <col min="14853" max="14853" width="16.7555555555556" style="2" customWidth="1"/>
    <col min="14854" max="14854" width="38.3777777777778" style="2" customWidth="1"/>
    <col min="14855" max="14855" width="30.7555555555556" style="2" customWidth="1"/>
    <col min="14856" max="14856" width="30.6222222222222" style="2" customWidth="1"/>
    <col min="14857" max="14857" width="25.8777777777778" style="2" customWidth="1"/>
    <col min="14858" max="14858" width="25.7555555555556" style="2" customWidth="1"/>
    <col min="14859" max="14859" width="19.5" style="2" customWidth="1"/>
    <col min="14860" max="14860" width="16.5" style="2" customWidth="1"/>
    <col min="14861" max="15104" width="11.2555555555556" style="2"/>
    <col min="15105" max="15105" width="5.25555555555556" style="2" customWidth="1"/>
    <col min="15106" max="15106" width="33" style="2" customWidth="1"/>
    <col min="15107" max="15107" width="15.6222222222222" style="2" customWidth="1"/>
    <col min="15108" max="15108" width="13.2555555555556" style="2" customWidth="1"/>
    <col min="15109" max="15109" width="16.7555555555556" style="2" customWidth="1"/>
    <col min="15110" max="15110" width="38.3777777777778" style="2" customWidth="1"/>
    <col min="15111" max="15111" width="30.7555555555556" style="2" customWidth="1"/>
    <col min="15112" max="15112" width="30.6222222222222" style="2" customWidth="1"/>
    <col min="15113" max="15113" width="25.8777777777778" style="2" customWidth="1"/>
    <col min="15114" max="15114" width="25.7555555555556" style="2" customWidth="1"/>
    <col min="15115" max="15115" width="19.5" style="2" customWidth="1"/>
    <col min="15116" max="15116" width="16.5" style="2" customWidth="1"/>
    <col min="15117" max="15360" width="11.2555555555556" style="2"/>
    <col min="15361" max="15361" width="5.25555555555556" style="2" customWidth="1"/>
    <col min="15362" max="15362" width="33" style="2" customWidth="1"/>
    <col min="15363" max="15363" width="15.6222222222222" style="2" customWidth="1"/>
    <col min="15364" max="15364" width="13.2555555555556" style="2" customWidth="1"/>
    <col min="15365" max="15365" width="16.7555555555556" style="2" customWidth="1"/>
    <col min="15366" max="15366" width="38.3777777777778" style="2" customWidth="1"/>
    <col min="15367" max="15367" width="30.7555555555556" style="2" customWidth="1"/>
    <col min="15368" max="15368" width="30.6222222222222" style="2" customWidth="1"/>
    <col min="15369" max="15369" width="25.8777777777778" style="2" customWidth="1"/>
    <col min="15370" max="15370" width="25.7555555555556" style="2" customWidth="1"/>
    <col min="15371" max="15371" width="19.5" style="2" customWidth="1"/>
    <col min="15372" max="15372" width="16.5" style="2" customWidth="1"/>
    <col min="15373" max="15616" width="11.2555555555556" style="2"/>
    <col min="15617" max="15617" width="5.25555555555556" style="2" customWidth="1"/>
    <col min="15618" max="15618" width="33" style="2" customWidth="1"/>
    <col min="15619" max="15619" width="15.6222222222222" style="2" customWidth="1"/>
    <col min="15620" max="15620" width="13.2555555555556" style="2" customWidth="1"/>
    <col min="15621" max="15621" width="16.7555555555556" style="2" customWidth="1"/>
    <col min="15622" max="15622" width="38.3777777777778" style="2" customWidth="1"/>
    <col min="15623" max="15623" width="30.7555555555556" style="2" customWidth="1"/>
    <col min="15624" max="15624" width="30.6222222222222" style="2" customWidth="1"/>
    <col min="15625" max="15625" width="25.8777777777778" style="2" customWidth="1"/>
    <col min="15626" max="15626" width="25.7555555555556" style="2" customWidth="1"/>
    <col min="15627" max="15627" width="19.5" style="2" customWidth="1"/>
    <col min="15628" max="15628" width="16.5" style="2" customWidth="1"/>
    <col min="15629" max="15872" width="11.2555555555556" style="2"/>
    <col min="15873" max="15873" width="5.25555555555556" style="2" customWidth="1"/>
    <col min="15874" max="15874" width="33" style="2" customWidth="1"/>
    <col min="15875" max="15875" width="15.6222222222222" style="2" customWidth="1"/>
    <col min="15876" max="15876" width="13.2555555555556" style="2" customWidth="1"/>
    <col min="15877" max="15877" width="16.7555555555556" style="2" customWidth="1"/>
    <col min="15878" max="15878" width="38.3777777777778" style="2" customWidth="1"/>
    <col min="15879" max="15879" width="30.7555555555556" style="2" customWidth="1"/>
    <col min="15880" max="15880" width="30.6222222222222" style="2" customWidth="1"/>
    <col min="15881" max="15881" width="25.8777777777778" style="2" customWidth="1"/>
    <col min="15882" max="15882" width="25.7555555555556" style="2" customWidth="1"/>
    <col min="15883" max="15883" width="19.5" style="2" customWidth="1"/>
    <col min="15884" max="15884" width="16.5" style="2" customWidth="1"/>
    <col min="15885" max="16128" width="11.2555555555556" style="2"/>
    <col min="16129" max="16129" width="5.25555555555556" style="2" customWidth="1"/>
    <col min="16130" max="16130" width="33" style="2" customWidth="1"/>
    <col min="16131" max="16131" width="15.6222222222222" style="2" customWidth="1"/>
    <col min="16132" max="16132" width="13.2555555555556" style="2" customWidth="1"/>
    <col min="16133" max="16133" width="16.7555555555556" style="2" customWidth="1"/>
    <col min="16134" max="16134" width="38.3777777777778" style="2" customWidth="1"/>
    <col min="16135" max="16135" width="30.7555555555556" style="2" customWidth="1"/>
    <col min="16136" max="16136" width="30.6222222222222" style="2" customWidth="1"/>
    <col min="16137" max="16137" width="25.8777777777778" style="2" customWidth="1"/>
    <col min="16138" max="16138" width="25.7555555555556" style="2" customWidth="1"/>
    <col min="16139" max="16139" width="19.5" style="2" customWidth="1"/>
    <col min="16140" max="16140" width="16.5" style="2" customWidth="1"/>
    <col min="16141" max="16384" width="11.2555555555556" style="2"/>
  </cols>
  <sheetData>
    <row r="1" ht="27" customHeight="1" spans="1:12">
      <c r="A1" s="3" t="s">
        <v>353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0.1" customHeight="1" spans="1:12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20.1" customHeight="1" spans="1:12">
      <c r="A3" s="5" t="s">
        <v>354</v>
      </c>
      <c r="B3" s="5"/>
      <c r="C3" s="5" t="s">
        <v>355</v>
      </c>
      <c r="D3" s="5"/>
      <c r="E3" s="5"/>
      <c r="F3" s="5" t="s">
        <v>356</v>
      </c>
      <c r="G3" s="5" t="s">
        <v>357</v>
      </c>
      <c r="H3" s="5"/>
      <c r="I3" s="5"/>
      <c r="J3" s="5"/>
      <c r="K3" s="5"/>
      <c r="L3" s="5"/>
    </row>
    <row r="4" s="1" customFormat="1" ht="20.1" customHeight="1" spans="1:12">
      <c r="A4" s="5"/>
      <c r="B4" s="5"/>
      <c r="C4" s="5"/>
      <c r="D4" s="5"/>
      <c r="E4" s="5"/>
      <c r="F4" s="5"/>
      <c r="G4" s="5" t="s">
        <v>358</v>
      </c>
      <c r="H4" s="5"/>
      <c r="I4" s="5" t="s">
        <v>359</v>
      </c>
      <c r="J4" s="5"/>
      <c r="K4" s="5" t="s">
        <v>360</v>
      </c>
      <c r="L4" s="5"/>
    </row>
    <row r="5" s="1" customFormat="1" ht="20.1" customHeight="1" spans="1:12">
      <c r="A5" s="6"/>
      <c r="B5" s="6"/>
      <c r="C5" s="5" t="s">
        <v>361</v>
      </c>
      <c r="D5" s="5" t="s">
        <v>362</v>
      </c>
      <c r="E5" s="5" t="s">
        <v>363</v>
      </c>
      <c r="F5" s="5"/>
      <c r="G5" s="5" t="s">
        <v>364</v>
      </c>
      <c r="H5" s="5" t="s">
        <v>365</v>
      </c>
      <c r="I5" s="5" t="s">
        <v>364</v>
      </c>
      <c r="J5" s="5" t="s">
        <v>365</v>
      </c>
      <c r="K5" s="5" t="s">
        <v>364</v>
      </c>
      <c r="L5" s="5" t="s">
        <v>365</v>
      </c>
    </row>
    <row r="6" ht="24" customHeight="1" spans="1:12">
      <c r="A6" s="7" t="s">
        <v>38</v>
      </c>
      <c r="B6" s="8" t="s">
        <v>366</v>
      </c>
      <c r="C6" s="9">
        <v>4008.05</v>
      </c>
      <c r="D6" s="9">
        <v>1504.06</v>
      </c>
      <c r="E6" s="9">
        <v>2503.99</v>
      </c>
      <c r="F6" s="10" t="s">
        <v>38</v>
      </c>
      <c r="G6" s="10" t="s">
        <v>38</v>
      </c>
      <c r="H6" s="10" t="s">
        <v>38</v>
      </c>
      <c r="I6" s="10" t="s">
        <v>38</v>
      </c>
      <c r="J6" s="10" t="s">
        <v>38</v>
      </c>
      <c r="K6" s="10" t="s">
        <v>38</v>
      </c>
      <c r="L6" s="10" t="s">
        <v>38</v>
      </c>
    </row>
    <row r="7" ht="24" customHeight="1" spans="1:12">
      <c r="A7" s="7" t="s">
        <v>38</v>
      </c>
      <c r="B7" s="8" t="s">
        <v>336</v>
      </c>
      <c r="C7" s="9">
        <v>570</v>
      </c>
      <c r="D7" s="9">
        <v>570</v>
      </c>
      <c r="E7" s="9">
        <v>0</v>
      </c>
      <c r="F7" s="10" t="s">
        <v>367</v>
      </c>
      <c r="G7" s="10" t="s">
        <v>368</v>
      </c>
      <c r="H7" s="11" t="s">
        <v>369</v>
      </c>
      <c r="I7" s="10" t="s">
        <v>370</v>
      </c>
      <c r="J7" s="11" t="s">
        <v>371</v>
      </c>
      <c r="K7" s="10" t="s">
        <v>372</v>
      </c>
      <c r="L7" s="11" t="s">
        <v>373</v>
      </c>
    </row>
    <row r="8" ht="12" spans="1:12">
      <c r="A8" s="12"/>
      <c r="B8" s="13"/>
      <c r="C8" s="14"/>
      <c r="D8" s="14"/>
      <c r="E8" s="14"/>
      <c r="F8" s="14"/>
      <c r="G8" s="10" t="s">
        <v>374</v>
      </c>
      <c r="H8" s="11" t="s">
        <v>375</v>
      </c>
      <c r="I8" s="14"/>
      <c r="J8" s="14"/>
      <c r="K8" s="14"/>
      <c r="L8" s="14"/>
    </row>
    <row r="9" ht="24" spans="1:12">
      <c r="A9" s="12"/>
      <c r="B9" s="13"/>
      <c r="C9" s="14"/>
      <c r="D9" s="14"/>
      <c r="E9" s="14"/>
      <c r="F9" s="14"/>
      <c r="G9" s="10" t="s">
        <v>376</v>
      </c>
      <c r="H9" s="11" t="s">
        <v>375</v>
      </c>
      <c r="I9" s="14"/>
      <c r="J9" s="14"/>
      <c r="K9" s="14"/>
      <c r="L9" s="14"/>
    </row>
    <row r="10" ht="24" spans="1:12">
      <c r="A10" s="15"/>
      <c r="B10" s="16"/>
      <c r="C10" s="17"/>
      <c r="D10" s="17"/>
      <c r="E10" s="17"/>
      <c r="F10" s="17"/>
      <c r="G10" s="10" t="s">
        <v>377</v>
      </c>
      <c r="H10" s="11" t="s">
        <v>375</v>
      </c>
      <c r="I10" s="17"/>
      <c r="J10" s="17"/>
      <c r="K10" s="17"/>
      <c r="L10" s="17"/>
    </row>
    <row r="11" ht="27" customHeight="1" spans="1:12">
      <c r="A11" s="7" t="s">
        <v>38</v>
      </c>
      <c r="B11" s="8" t="s">
        <v>378</v>
      </c>
      <c r="C11" s="9">
        <v>1436</v>
      </c>
      <c r="D11" s="9">
        <v>0</v>
      </c>
      <c r="E11" s="9">
        <v>1436</v>
      </c>
      <c r="F11" s="10" t="s">
        <v>379</v>
      </c>
      <c r="G11" s="10" t="s">
        <v>380</v>
      </c>
      <c r="H11" s="11" t="s">
        <v>381</v>
      </c>
      <c r="I11" s="10" t="s">
        <v>382</v>
      </c>
      <c r="J11" s="11" t="s">
        <v>383</v>
      </c>
      <c r="K11" s="10" t="s">
        <v>384</v>
      </c>
      <c r="L11" s="11" t="s">
        <v>385</v>
      </c>
    </row>
    <row r="12" ht="27" customHeight="1" spans="1:12">
      <c r="A12" s="12"/>
      <c r="B12" s="13"/>
      <c r="C12" s="14"/>
      <c r="D12" s="14"/>
      <c r="E12" s="14"/>
      <c r="F12" s="14"/>
      <c r="G12" s="10" t="s">
        <v>386</v>
      </c>
      <c r="H12" s="11" t="s">
        <v>387</v>
      </c>
      <c r="I12" s="10" t="s">
        <v>388</v>
      </c>
      <c r="J12" s="11" t="s">
        <v>383</v>
      </c>
      <c r="K12" s="14"/>
      <c r="L12" s="14"/>
    </row>
    <row r="13" ht="27" customHeight="1" spans="1:12">
      <c r="A13" s="12"/>
      <c r="B13" s="13"/>
      <c r="C13" s="14"/>
      <c r="D13" s="14"/>
      <c r="E13" s="14"/>
      <c r="F13" s="14"/>
      <c r="G13" s="10" t="s">
        <v>389</v>
      </c>
      <c r="H13" s="11" t="s">
        <v>375</v>
      </c>
      <c r="I13" s="14"/>
      <c r="J13" s="14"/>
      <c r="K13" s="14"/>
      <c r="L13" s="14"/>
    </row>
    <row r="14" ht="27" customHeight="1" spans="1:12">
      <c r="A14" s="15"/>
      <c r="B14" s="16"/>
      <c r="C14" s="17"/>
      <c r="D14" s="17"/>
      <c r="E14" s="17"/>
      <c r="F14" s="17"/>
      <c r="G14" s="10" t="s">
        <v>390</v>
      </c>
      <c r="H14" s="11" t="s">
        <v>375</v>
      </c>
      <c r="I14" s="17"/>
      <c r="J14" s="17"/>
      <c r="K14" s="17"/>
      <c r="L14" s="17"/>
    </row>
    <row r="15" ht="24" customHeight="1" spans="1:12">
      <c r="A15" s="7" t="s">
        <v>38</v>
      </c>
      <c r="B15" s="8" t="s">
        <v>330</v>
      </c>
      <c r="C15" s="9">
        <v>134.06</v>
      </c>
      <c r="D15" s="9">
        <v>134.06</v>
      </c>
      <c r="E15" s="9">
        <v>0</v>
      </c>
      <c r="F15" s="10" t="s">
        <v>391</v>
      </c>
      <c r="G15" s="10" t="s">
        <v>392</v>
      </c>
      <c r="H15" s="11" t="s">
        <v>369</v>
      </c>
      <c r="I15" s="10" t="s">
        <v>393</v>
      </c>
      <c r="J15" s="11" t="s">
        <v>371</v>
      </c>
      <c r="K15" s="10" t="s">
        <v>372</v>
      </c>
      <c r="L15" s="11" t="s">
        <v>373</v>
      </c>
    </row>
    <row r="16" ht="12" spans="1:12">
      <c r="A16" s="12"/>
      <c r="B16" s="13"/>
      <c r="C16" s="14"/>
      <c r="D16" s="14"/>
      <c r="E16" s="14"/>
      <c r="F16" s="14"/>
      <c r="G16" s="10" t="s">
        <v>374</v>
      </c>
      <c r="H16" s="11" t="s">
        <v>375</v>
      </c>
      <c r="I16" s="14"/>
      <c r="J16" s="14"/>
      <c r="K16" s="14"/>
      <c r="L16" s="14"/>
    </row>
    <row r="17" ht="34.5" customHeight="1" spans="1:12">
      <c r="A17" s="12"/>
      <c r="B17" s="13"/>
      <c r="C17" s="14"/>
      <c r="D17" s="14"/>
      <c r="E17" s="14"/>
      <c r="F17" s="14"/>
      <c r="G17" s="10" t="s">
        <v>394</v>
      </c>
      <c r="H17" s="11" t="s">
        <v>375</v>
      </c>
      <c r="I17" s="14"/>
      <c r="J17" s="14"/>
      <c r="K17" s="14"/>
      <c r="L17" s="14"/>
    </row>
    <row r="18" ht="24" spans="1:12">
      <c r="A18" s="15"/>
      <c r="B18" s="16"/>
      <c r="C18" s="17"/>
      <c r="D18" s="17"/>
      <c r="E18" s="17"/>
      <c r="F18" s="17"/>
      <c r="G18" s="10" t="s">
        <v>395</v>
      </c>
      <c r="H18" s="11" t="s">
        <v>375</v>
      </c>
      <c r="I18" s="17"/>
      <c r="J18" s="17"/>
      <c r="K18" s="17"/>
      <c r="L18" s="17"/>
    </row>
    <row r="19" ht="24" customHeight="1" spans="1:12">
      <c r="A19" s="7" t="s">
        <v>38</v>
      </c>
      <c r="B19" s="8" t="s">
        <v>331</v>
      </c>
      <c r="C19" s="9">
        <v>1002</v>
      </c>
      <c r="D19" s="9">
        <v>800</v>
      </c>
      <c r="E19" s="9">
        <v>202</v>
      </c>
      <c r="F19" s="10" t="s">
        <v>396</v>
      </c>
      <c r="G19" s="10" t="s">
        <v>397</v>
      </c>
      <c r="H19" s="11" t="s">
        <v>398</v>
      </c>
      <c r="I19" s="10" t="s">
        <v>399</v>
      </c>
      <c r="J19" s="11" t="s">
        <v>400</v>
      </c>
      <c r="K19" s="10" t="s">
        <v>384</v>
      </c>
      <c r="L19" s="11" t="s">
        <v>373</v>
      </c>
    </row>
    <row r="20" ht="70.5" customHeight="1" spans="1:12">
      <c r="A20" s="12"/>
      <c r="B20" s="13"/>
      <c r="C20" s="14"/>
      <c r="D20" s="14"/>
      <c r="E20" s="14"/>
      <c r="F20" s="14"/>
      <c r="G20" s="10" t="s">
        <v>401</v>
      </c>
      <c r="H20" s="11" t="s">
        <v>402</v>
      </c>
      <c r="I20" s="10" t="s">
        <v>403</v>
      </c>
      <c r="J20" s="11" t="s">
        <v>404</v>
      </c>
      <c r="K20" s="14"/>
      <c r="L20" s="14"/>
    </row>
    <row r="21" ht="30.75" customHeight="1" spans="1:12">
      <c r="A21" s="12"/>
      <c r="B21" s="13"/>
      <c r="C21" s="14"/>
      <c r="D21" s="14"/>
      <c r="E21" s="14"/>
      <c r="F21" s="14"/>
      <c r="G21" s="10" t="s">
        <v>405</v>
      </c>
      <c r="H21" s="11" t="s">
        <v>406</v>
      </c>
      <c r="I21" s="10" t="s">
        <v>407</v>
      </c>
      <c r="J21" s="11" t="s">
        <v>383</v>
      </c>
      <c r="K21" s="14"/>
      <c r="L21" s="14"/>
    </row>
    <row r="22" ht="16.5" customHeight="1" spans="1:12">
      <c r="A22" s="12"/>
      <c r="B22" s="13"/>
      <c r="C22" s="14"/>
      <c r="D22" s="14"/>
      <c r="E22" s="14"/>
      <c r="F22" s="14"/>
      <c r="G22" s="10" t="s">
        <v>408</v>
      </c>
      <c r="H22" s="11" t="s">
        <v>409</v>
      </c>
      <c r="I22" s="10" t="s">
        <v>410</v>
      </c>
      <c r="J22" s="11" t="s">
        <v>411</v>
      </c>
      <c r="K22" s="14"/>
      <c r="L22" s="14"/>
    </row>
    <row r="23" ht="16.5" customHeight="1" spans="1:12">
      <c r="A23" s="12"/>
      <c r="B23" s="13"/>
      <c r="C23" s="14"/>
      <c r="D23" s="14"/>
      <c r="E23" s="14"/>
      <c r="F23" s="14"/>
      <c r="G23" s="10" t="s">
        <v>412</v>
      </c>
      <c r="H23" s="11" t="s">
        <v>413</v>
      </c>
      <c r="I23" s="14"/>
      <c r="J23" s="14"/>
      <c r="K23" s="14"/>
      <c r="L23" s="14"/>
    </row>
    <row r="24" ht="16.5" customHeight="1" spans="1:12">
      <c r="A24" s="12"/>
      <c r="B24" s="13"/>
      <c r="C24" s="14"/>
      <c r="D24" s="14"/>
      <c r="E24" s="14"/>
      <c r="F24" s="14"/>
      <c r="G24" s="10" t="s">
        <v>414</v>
      </c>
      <c r="H24" s="11" t="s">
        <v>406</v>
      </c>
      <c r="I24" s="14"/>
      <c r="J24" s="14"/>
      <c r="K24" s="14"/>
      <c r="L24" s="14"/>
    </row>
    <row r="25" ht="16.5" customHeight="1" spans="1:12">
      <c r="A25" s="12"/>
      <c r="B25" s="13"/>
      <c r="C25" s="14"/>
      <c r="D25" s="14"/>
      <c r="E25" s="14"/>
      <c r="F25" s="14"/>
      <c r="G25" s="10" t="s">
        <v>415</v>
      </c>
      <c r="H25" s="11" t="s">
        <v>416</v>
      </c>
      <c r="I25" s="14"/>
      <c r="J25" s="14"/>
      <c r="K25" s="14"/>
      <c r="L25" s="14"/>
    </row>
    <row r="26" ht="16.5" customHeight="1" spans="1:12">
      <c r="A26" s="12"/>
      <c r="B26" s="13"/>
      <c r="C26" s="14"/>
      <c r="D26" s="14"/>
      <c r="E26" s="14"/>
      <c r="F26" s="14"/>
      <c r="G26" s="10" t="s">
        <v>417</v>
      </c>
      <c r="H26" s="11" t="s">
        <v>406</v>
      </c>
      <c r="I26" s="14"/>
      <c r="J26" s="14"/>
      <c r="K26" s="14"/>
      <c r="L26" s="14"/>
    </row>
    <row r="27" ht="16.5" customHeight="1" spans="1:12">
      <c r="A27" s="12"/>
      <c r="B27" s="13"/>
      <c r="C27" s="14"/>
      <c r="D27" s="14"/>
      <c r="E27" s="14"/>
      <c r="F27" s="14"/>
      <c r="G27" s="10" t="s">
        <v>418</v>
      </c>
      <c r="H27" s="11" t="s">
        <v>419</v>
      </c>
      <c r="I27" s="14"/>
      <c r="J27" s="14"/>
      <c r="K27" s="14"/>
      <c r="L27" s="14"/>
    </row>
    <row r="28" ht="16.5" customHeight="1" spans="1:12">
      <c r="A28" s="12"/>
      <c r="B28" s="13"/>
      <c r="C28" s="14"/>
      <c r="D28" s="14"/>
      <c r="E28" s="14"/>
      <c r="F28" s="14"/>
      <c r="G28" s="10" t="s">
        <v>420</v>
      </c>
      <c r="H28" s="11" t="s">
        <v>419</v>
      </c>
      <c r="I28" s="14"/>
      <c r="J28" s="14"/>
      <c r="K28" s="14"/>
      <c r="L28" s="14"/>
    </row>
    <row r="29" ht="16.5" customHeight="1" spans="1:12">
      <c r="A29" s="12"/>
      <c r="B29" s="13"/>
      <c r="C29" s="14"/>
      <c r="D29" s="14"/>
      <c r="E29" s="14"/>
      <c r="F29" s="14"/>
      <c r="G29" s="10" t="s">
        <v>421</v>
      </c>
      <c r="H29" s="11" t="s">
        <v>375</v>
      </c>
      <c r="I29" s="14"/>
      <c r="J29" s="14"/>
      <c r="K29" s="14"/>
      <c r="L29" s="14"/>
    </row>
    <row r="30" ht="16.5" customHeight="1" spans="1:12">
      <c r="A30" s="12"/>
      <c r="B30" s="13"/>
      <c r="C30" s="14"/>
      <c r="D30" s="14"/>
      <c r="E30" s="14"/>
      <c r="F30" s="14"/>
      <c r="G30" s="10" t="s">
        <v>408</v>
      </c>
      <c r="H30" s="11" t="s">
        <v>422</v>
      </c>
      <c r="I30" s="14"/>
      <c r="J30" s="14"/>
      <c r="K30" s="14"/>
      <c r="L30" s="14"/>
    </row>
    <row r="31" ht="16.5" customHeight="1" spans="1:12">
      <c r="A31" s="12"/>
      <c r="B31" s="13"/>
      <c r="C31" s="14"/>
      <c r="D31" s="14"/>
      <c r="E31" s="14"/>
      <c r="F31" s="14"/>
      <c r="G31" s="10" t="s">
        <v>390</v>
      </c>
      <c r="H31" s="11" t="s">
        <v>375</v>
      </c>
      <c r="I31" s="14"/>
      <c r="J31" s="14"/>
      <c r="K31" s="14"/>
      <c r="L31" s="14"/>
    </row>
    <row r="32" ht="16.5" customHeight="1" spans="1:12">
      <c r="A32" s="12"/>
      <c r="B32" s="13"/>
      <c r="C32" s="14"/>
      <c r="D32" s="14"/>
      <c r="E32" s="14"/>
      <c r="F32" s="14"/>
      <c r="G32" s="10" t="s">
        <v>397</v>
      </c>
      <c r="H32" s="11" t="s">
        <v>423</v>
      </c>
      <c r="I32" s="14"/>
      <c r="J32" s="14"/>
      <c r="K32" s="14"/>
      <c r="L32" s="14"/>
    </row>
    <row r="33" ht="16.5" customHeight="1" spans="1:12">
      <c r="A33" s="12"/>
      <c r="B33" s="13"/>
      <c r="C33" s="14"/>
      <c r="D33" s="14"/>
      <c r="E33" s="14"/>
      <c r="F33" s="14"/>
      <c r="G33" s="10" t="s">
        <v>401</v>
      </c>
      <c r="H33" s="11" t="s">
        <v>424</v>
      </c>
      <c r="I33" s="14"/>
      <c r="J33" s="14"/>
      <c r="K33" s="14"/>
      <c r="L33" s="14"/>
    </row>
    <row r="34" ht="16.5" customHeight="1" spans="1:12">
      <c r="A34" s="12"/>
      <c r="B34" s="13"/>
      <c r="C34" s="14"/>
      <c r="D34" s="14"/>
      <c r="E34" s="14"/>
      <c r="F34" s="14"/>
      <c r="G34" s="10" t="s">
        <v>405</v>
      </c>
      <c r="H34" s="11" t="s">
        <v>425</v>
      </c>
      <c r="I34" s="14"/>
      <c r="J34" s="14"/>
      <c r="K34" s="14"/>
      <c r="L34" s="14"/>
    </row>
    <row r="35" ht="16.5" customHeight="1" spans="1:12">
      <c r="A35" s="12"/>
      <c r="B35" s="13"/>
      <c r="C35" s="14"/>
      <c r="D35" s="14"/>
      <c r="E35" s="14"/>
      <c r="F35" s="14"/>
      <c r="G35" s="10" t="s">
        <v>408</v>
      </c>
      <c r="H35" s="11" t="s">
        <v>426</v>
      </c>
      <c r="I35" s="14"/>
      <c r="J35" s="14"/>
      <c r="K35" s="14"/>
      <c r="L35" s="14"/>
    </row>
    <row r="36" ht="16.5" customHeight="1" spans="1:12">
      <c r="A36" s="12"/>
      <c r="B36" s="13"/>
      <c r="C36" s="14"/>
      <c r="D36" s="14"/>
      <c r="E36" s="14"/>
      <c r="F36" s="14"/>
      <c r="G36" s="10" t="s">
        <v>412</v>
      </c>
      <c r="H36" s="11" t="s">
        <v>427</v>
      </c>
      <c r="I36" s="14"/>
      <c r="J36" s="14"/>
      <c r="K36" s="14"/>
      <c r="L36" s="14"/>
    </row>
    <row r="37" ht="16.5" customHeight="1" spans="1:12">
      <c r="A37" s="12"/>
      <c r="B37" s="13"/>
      <c r="C37" s="14"/>
      <c r="D37" s="14"/>
      <c r="E37" s="14"/>
      <c r="F37" s="14"/>
      <c r="G37" s="10" t="s">
        <v>414</v>
      </c>
      <c r="H37" s="11" t="s">
        <v>428</v>
      </c>
      <c r="I37" s="14"/>
      <c r="J37" s="14"/>
      <c r="K37" s="14"/>
      <c r="L37" s="14"/>
    </row>
    <row r="38" ht="16.5" customHeight="1" spans="1:12">
      <c r="A38" s="12"/>
      <c r="B38" s="13"/>
      <c r="C38" s="14"/>
      <c r="D38" s="14"/>
      <c r="E38" s="14"/>
      <c r="F38" s="14"/>
      <c r="G38" s="10" t="s">
        <v>415</v>
      </c>
      <c r="H38" s="11" t="s">
        <v>427</v>
      </c>
      <c r="I38" s="14"/>
      <c r="J38" s="14"/>
      <c r="K38" s="14"/>
      <c r="L38" s="14"/>
    </row>
    <row r="39" ht="16.5" customHeight="1" spans="1:12">
      <c r="A39" s="12"/>
      <c r="B39" s="13"/>
      <c r="C39" s="14"/>
      <c r="D39" s="14"/>
      <c r="E39" s="14"/>
      <c r="F39" s="14"/>
      <c r="G39" s="10" t="s">
        <v>417</v>
      </c>
      <c r="H39" s="11" t="s">
        <v>429</v>
      </c>
      <c r="I39" s="14"/>
      <c r="J39" s="14"/>
      <c r="K39" s="14"/>
      <c r="L39" s="14"/>
    </row>
    <row r="40" ht="16.5" customHeight="1" spans="1:12">
      <c r="A40" s="12"/>
      <c r="B40" s="13"/>
      <c r="C40" s="14"/>
      <c r="D40" s="14"/>
      <c r="E40" s="14"/>
      <c r="F40" s="14"/>
      <c r="G40" s="10" t="s">
        <v>418</v>
      </c>
      <c r="H40" s="11" t="s">
        <v>430</v>
      </c>
      <c r="I40" s="14"/>
      <c r="J40" s="14"/>
      <c r="K40" s="14"/>
      <c r="L40" s="14"/>
    </row>
    <row r="41" ht="16.5" customHeight="1" spans="1:12">
      <c r="A41" s="15"/>
      <c r="B41" s="16"/>
      <c r="C41" s="17"/>
      <c r="D41" s="17"/>
      <c r="E41" s="17"/>
      <c r="F41" s="17"/>
      <c r="G41" s="10" t="s">
        <v>420</v>
      </c>
      <c r="H41" s="11" t="s">
        <v>424</v>
      </c>
      <c r="I41" s="17"/>
      <c r="J41" s="17"/>
      <c r="K41" s="17"/>
      <c r="L41" s="17"/>
    </row>
    <row r="42" ht="24" customHeight="1" spans="1:12">
      <c r="A42" s="7" t="s">
        <v>38</v>
      </c>
      <c r="B42" s="8" t="s">
        <v>431</v>
      </c>
      <c r="C42" s="9">
        <v>865.99</v>
      </c>
      <c r="D42" s="9">
        <v>0</v>
      </c>
      <c r="E42" s="9">
        <v>865.99</v>
      </c>
      <c r="F42" s="10" t="s">
        <v>432</v>
      </c>
      <c r="G42" s="10" t="s">
        <v>433</v>
      </c>
      <c r="H42" s="11" t="s">
        <v>434</v>
      </c>
      <c r="I42" s="10" t="s">
        <v>435</v>
      </c>
      <c r="J42" s="11" t="s">
        <v>436</v>
      </c>
      <c r="K42" s="10" t="s">
        <v>437</v>
      </c>
      <c r="L42" s="11" t="s">
        <v>438</v>
      </c>
    </row>
    <row r="43" ht="55.5" customHeight="1" spans="1:12">
      <c r="A43" s="12"/>
      <c r="B43" s="13"/>
      <c r="C43" s="14"/>
      <c r="D43" s="14"/>
      <c r="E43" s="14"/>
      <c r="F43" s="14"/>
      <c r="G43" s="10" t="s">
        <v>439</v>
      </c>
      <c r="H43" s="11" t="s">
        <v>440</v>
      </c>
      <c r="I43" s="10" t="s">
        <v>441</v>
      </c>
      <c r="J43" s="11" t="s">
        <v>442</v>
      </c>
      <c r="K43" s="10" t="s">
        <v>443</v>
      </c>
      <c r="L43" s="11" t="s">
        <v>438</v>
      </c>
    </row>
    <row r="44" ht="12" spans="1:12">
      <c r="A44" s="12"/>
      <c r="B44" s="13"/>
      <c r="C44" s="14"/>
      <c r="D44" s="14"/>
      <c r="E44" s="14"/>
      <c r="F44" s="14"/>
      <c r="G44" s="10" t="s">
        <v>444</v>
      </c>
      <c r="H44" s="11" t="s">
        <v>445</v>
      </c>
      <c r="I44" s="10" t="s">
        <v>446</v>
      </c>
      <c r="J44" s="11" t="s">
        <v>442</v>
      </c>
      <c r="K44" s="10" t="s">
        <v>447</v>
      </c>
      <c r="L44" s="11" t="s">
        <v>438</v>
      </c>
    </row>
    <row r="45" ht="33" customHeight="1" spans="1:12">
      <c r="A45" s="12"/>
      <c r="B45" s="13"/>
      <c r="C45" s="14"/>
      <c r="D45" s="14"/>
      <c r="E45" s="14"/>
      <c r="F45" s="14"/>
      <c r="G45" s="10" t="s">
        <v>448</v>
      </c>
      <c r="H45" s="11" t="s">
        <v>445</v>
      </c>
      <c r="I45" s="10" t="s">
        <v>449</v>
      </c>
      <c r="J45" s="11" t="s">
        <v>450</v>
      </c>
      <c r="K45" s="14"/>
      <c r="L45" s="14"/>
    </row>
    <row r="46" ht="22.5" customHeight="1" spans="1:12">
      <c r="A46" s="12"/>
      <c r="B46" s="13"/>
      <c r="C46" s="14"/>
      <c r="D46" s="14"/>
      <c r="E46" s="14"/>
      <c r="F46" s="14"/>
      <c r="G46" s="10" t="s">
        <v>451</v>
      </c>
      <c r="H46" s="11" t="s">
        <v>452</v>
      </c>
      <c r="I46" s="10" t="s">
        <v>453</v>
      </c>
      <c r="J46" s="11" t="s">
        <v>454</v>
      </c>
      <c r="K46" s="14"/>
      <c r="L46" s="14"/>
    </row>
    <row r="47" ht="22.5" customHeight="1" spans="1:12">
      <c r="A47" s="12"/>
      <c r="B47" s="13"/>
      <c r="C47" s="14"/>
      <c r="D47" s="14"/>
      <c r="E47" s="14"/>
      <c r="F47" s="14"/>
      <c r="G47" s="10" t="s">
        <v>455</v>
      </c>
      <c r="H47" s="11" t="s">
        <v>375</v>
      </c>
      <c r="I47" s="14"/>
      <c r="J47" s="14"/>
      <c r="K47" s="14"/>
      <c r="L47" s="14"/>
    </row>
    <row r="48" ht="22.5" customHeight="1" spans="1:12">
      <c r="A48" s="12"/>
      <c r="B48" s="13"/>
      <c r="C48" s="14"/>
      <c r="D48" s="14"/>
      <c r="E48" s="14"/>
      <c r="F48" s="14"/>
      <c r="G48" s="10" t="s">
        <v>456</v>
      </c>
      <c r="H48" s="11" t="s">
        <v>457</v>
      </c>
      <c r="I48" s="14"/>
      <c r="J48" s="14"/>
      <c r="K48" s="14"/>
      <c r="L48" s="14"/>
    </row>
    <row r="49" ht="22.5" customHeight="1" spans="1:12">
      <c r="A49" s="12"/>
      <c r="B49" s="13"/>
      <c r="C49" s="14"/>
      <c r="D49" s="14"/>
      <c r="E49" s="14"/>
      <c r="F49" s="14"/>
      <c r="G49" s="10" t="s">
        <v>458</v>
      </c>
      <c r="H49" s="11" t="s">
        <v>459</v>
      </c>
      <c r="I49" s="14"/>
      <c r="J49" s="14"/>
      <c r="K49" s="14"/>
      <c r="L49" s="14"/>
    </row>
    <row r="50" ht="22.5" customHeight="1" spans="1:12">
      <c r="A50" s="15"/>
      <c r="B50" s="16"/>
      <c r="C50" s="17"/>
      <c r="D50" s="17"/>
      <c r="E50" s="17"/>
      <c r="F50" s="17"/>
      <c r="G50" s="10" t="s">
        <v>460</v>
      </c>
      <c r="H50" s="11" t="s">
        <v>461</v>
      </c>
      <c r="I50" s="17"/>
      <c r="J50" s="17"/>
      <c r="K50" s="17"/>
      <c r="L50" s="17"/>
    </row>
  </sheetData>
  <mergeCells count="59">
    <mergeCell ref="A1:L1"/>
    <mergeCell ref="A2:L2"/>
    <mergeCell ref="G3:L3"/>
    <mergeCell ref="G4:H4"/>
    <mergeCell ref="I4:J4"/>
    <mergeCell ref="K4:L4"/>
    <mergeCell ref="A7:A10"/>
    <mergeCell ref="A11:A14"/>
    <mergeCell ref="A15:A18"/>
    <mergeCell ref="A19:A41"/>
    <mergeCell ref="A42:A50"/>
    <mergeCell ref="B7:B10"/>
    <mergeCell ref="B11:B14"/>
    <mergeCell ref="B15:B18"/>
    <mergeCell ref="B19:B41"/>
    <mergeCell ref="B42:B50"/>
    <mergeCell ref="C7:C10"/>
    <mergeCell ref="C11:C14"/>
    <mergeCell ref="C15:C18"/>
    <mergeCell ref="C19:C41"/>
    <mergeCell ref="C42:C50"/>
    <mergeCell ref="D7:D10"/>
    <mergeCell ref="D11:D14"/>
    <mergeCell ref="D15:D18"/>
    <mergeCell ref="D19:D41"/>
    <mergeCell ref="D42:D50"/>
    <mergeCell ref="E7:E10"/>
    <mergeCell ref="E11:E14"/>
    <mergeCell ref="E15:E18"/>
    <mergeCell ref="E19:E41"/>
    <mergeCell ref="E42:E50"/>
    <mergeCell ref="F3:F5"/>
    <mergeCell ref="F7:F10"/>
    <mergeCell ref="F11:F14"/>
    <mergeCell ref="F15:F18"/>
    <mergeCell ref="F19:F41"/>
    <mergeCell ref="F42:F50"/>
    <mergeCell ref="I7:I10"/>
    <mergeCell ref="I12:I14"/>
    <mergeCell ref="I15:I18"/>
    <mergeCell ref="I22:I41"/>
    <mergeCell ref="I46:I50"/>
    <mergeCell ref="J7:J10"/>
    <mergeCell ref="J12:J14"/>
    <mergeCell ref="J15:J18"/>
    <mergeCell ref="J22:J41"/>
    <mergeCell ref="J46:J50"/>
    <mergeCell ref="K7:K10"/>
    <mergeCell ref="K11:K14"/>
    <mergeCell ref="K15:K18"/>
    <mergeCell ref="K19:K41"/>
    <mergeCell ref="K44:K50"/>
    <mergeCell ref="L7:L10"/>
    <mergeCell ref="L11:L14"/>
    <mergeCell ref="L15:L18"/>
    <mergeCell ref="L19:L41"/>
    <mergeCell ref="L44:L50"/>
    <mergeCell ref="A3:B5"/>
    <mergeCell ref="C3:E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showGridLines="0" showZeros="0" workbookViewId="0">
      <selection activeCell="A1" sqref="A1"/>
    </sheetView>
  </sheetViews>
  <sheetFormatPr defaultColWidth="9" defaultRowHeight="11.25" outlineLevelCol="3"/>
  <cols>
    <col min="1" max="1" width="59.1222222222222" customWidth="1"/>
    <col min="2" max="2" width="44.3777777777778" customWidth="1"/>
    <col min="3" max="3" width="65.1222222222222" customWidth="1"/>
    <col min="4" max="4" width="44.3777777777778" customWidth="1"/>
  </cols>
  <sheetData>
    <row r="1" ht="20.25" customHeight="1" spans="1:4">
      <c r="A1" s="103"/>
      <c r="B1" s="103"/>
      <c r="C1" s="103"/>
      <c r="D1" s="25" t="s">
        <v>3</v>
      </c>
    </row>
    <row r="2" ht="20.25" customHeight="1" spans="1:4">
      <c r="A2" s="21" t="s">
        <v>4</v>
      </c>
      <c r="B2" s="21"/>
      <c r="C2" s="21"/>
      <c r="D2" s="21"/>
    </row>
    <row r="3" ht="20.25" customHeight="1" spans="1:4">
      <c r="A3" s="104" t="s">
        <v>0</v>
      </c>
      <c r="B3" s="105"/>
      <c r="C3" s="44"/>
      <c r="D3" s="25" t="s">
        <v>5</v>
      </c>
    </row>
    <row r="4" ht="19.5" customHeight="1" spans="1:4">
      <c r="A4" s="106" t="s">
        <v>6</v>
      </c>
      <c r="B4" s="107"/>
      <c r="C4" s="106" t="s">
        <v>7</v>
      </c>
      <c r="D4" s="107"/>
    </row>
    <row r="5" ht="19.5" customHeight="1" spans="1:4">
      <c r="A5" s="109" t="s">
        <v>8</v>
      </c>
      <c r="B5" s="109" t="s">
        <v>9</v>
      </c>
      <c r="C5" s="109" t="s">
        <v>8</v>
      </c>
      <c r="D5" s="158" t="s">
        <v>9</v>
      </c>
    </row>
    <row r="6" ht="19.5" customHeight="1" spans="1:4">
      <c r="A6" s="125" t="s">
        <v>10</v>
      </c>
      <c r="B6" s="159">
        <v>3150.25</v>
      </c>
      <c r="C6" s="125" t="s">
        <v>11</v>
      </c>
      <c r="D6" s="159">
        <v>0</v>
      </c>
    </row>
    <row r="7" ht="19.5" customHeight="1" spans="1:4">
      <c r="A7" s="125" t="s">
        <v>12</v>
      </c>
      <c r="B7" s="113">
        <v>0</v>
      </c>
      <c r="C7" s="125" t="s">
        <v>13</v>
      </c>
      <c r="D7" s="159">
        <v>0</v>
      </c>
    </row>
    <row r="8" ht="19.5" customHeight="1" spans="1:4">
      <c r="A8" s="112" t="s">
        <v>14</v>
      </c>
      <c r="B8" s="159">
        <v>0</v>
      </c>
      <c r="C8" s="160" t="s">
        <v>15</v>
      </c>
      <c r="D8" s="159">
        <v>0</v>
      </c>
    </row>
    <row r="9" ht="19.5" customHeight="1" spans="1:4">
      <c r="A9" s="125" t="s">
        <v>16</v>
      </c>
      <c r="B9" s="151">
        <v>5440.48</v>
      </c>
      <c r="C9" s="125" t="s">
        <v>17</v>
      </c>
      <c r="D9" s="159">
        <v>0</v>
      </c>
    </row>
    <row r="10" ht="19.5" customHeight="1" spans="1:4">
      <c r="A10" s="125" t="s">
        <v>18</v>
      </c>
      <c r="B10" s="159">
        <v>0</v>
      </c>
      <c r="C10" s="125" t="s">
        <v>19</v>
      </c>
      <c r="D10" s="159">
        <v>20</v>
      </c>
    </row>
    <row r="11" ht="19.5" customHeight="1" spans="1:4">
      <c r="A11" s="125" t="s">
        <v>20</v>
      </c>
      <c r="B11" s="159">
        <v>62</v>
      </c>
      <c r="C11" s="125" t="s">
        <v>21</v>
      </c>
      <c r="D11" s="159">
        <v>0</v>
      </c>
    </row>
    <row r="12" ht="19.5" customHeight="1" spans="1:4">
      <c r="A12" s="125"/>
      <c r="B12" s="159"/>
      <c r="C12" s="125" t="s">
        <v>22</v>
      </c>
      <c r="D12" s="159">
        <v>0</v>
      </c>
    </row>
    <row r="13" ht="19.5" customHeight="1" spans="1:4">
      <c r="A13" s="119"/>
      <c r="B13" s="159"/>
      <c r="C13" s="125" t="s">
        <v>23</v>
      </c>
      <c r="D13" s="159">
        <v>8408.84</v>
      </c>
    </row>
    <row r="14" ht="19.5" customHeight="1" spans="1:4">
      <c r="A14" s="119"/>
      <c r="B14" s="159"/>
      <c r="C14" s="125" t="s">
        <v>24</v>
      </c>
      <c r="D14" s="159">
        <v>0</v>
      </c>
    </row>
    <row r="15" ht="19.5" customHeight="1" spans="1:4">
      <c r="A15" s="119"/>
      <c r="B15" s="159"/>
      <c r="C15" s="125" t="s">
        <v>25</v>
      </c>
      <c r="D15" s="159">
        <v>714.88</v>
      </c>
    </row>
    <row r="16" ht="19.5" customHeight="1" spans="1:4">
      <c r="A16" s="119"/>
      <c r="B16" s="159"/>
      <c r="C16" s="125" t="s">
        <v>26</v>
      </c>
      <c r="D16" s="159">
        <v>0</v>
      </c>
    </row>
    <row r="17" ht="19.5" customHeight="1" spans="1:4">
      <c r="A17" s="119"/>
      <c r="B17" s="159"/>
      <c r="C17" s="125" t="s">
        <v>27</v>
      </c>
      <c r="D17" s="159">
        <v>0</v>
      </c>
    </row>
    <row r="18" ht="19.5" customHeight="1" spans="1:4">
      <c r="A18" s="119"/>
      <c r="B18" s="159"/>
      <c r="C18" s="125" t="s">
        <v>28</v>
      </c>
      <c r="D18" s="159">
        <v>0</v>
      </c>
    </row>
    <row r="19" ht="19.5" customHeight="1" spans="1:4">
      <c r="A19" s="119"/>
      <c r="B19" s="159"/>
      <c r="C19" s="125" t="s">
        <v>29</v>
      </c>
      <c r="D19" s="159">
        <v>0</v>
      </c>
    </row>
    <row r="20" ht="19.5" customHeight="1" spans="1:4">
      <c r="A20" s="119"/>
      <c r="B20" s="159"/>
      <c r="C20" s="125" t="s">
        <v>30</v>
      </c>
      <c r="D20" s="159">
        <v>0</v>
      </c>
    </row>
    <row r="21" ht="19.5" customHeight="1" spans="1:4">
      <c r="A21" s="119"/>
      <c r="B21" s="159"/>
      <c r="C21" s="125" t="s">
        <v>31</v>
      </c>
      <c r="D21" s="159">
        <v>0</v>
      </c>
    </row>
    <row r="22" ht="19.5" customHeight="1" spans="1:4">
      <c r="A22" s="119"/>
      <c r="B22" s="159"/>
      <c r="C22" s="125" t="s">
        <v>32</v>
      </c>
      <c r="D22" s="159">
        <v>0</v>
      </c>
    </row>
    <row r="23" ht="19.5" customHeight="1" spans="1:4">
      <c r="A23" s="119"/>
      <c r="B23" s="159"/>
      <c r="C23" s="125" t="s">
        <v>33</v>
      </c>
      <c r="D23" s="159">
        <v>0</v>
      </c>
    </row>
    <row r="24" ht="19.5" customHeight="1" spans="1:4">
      <c r="A24" s="119"/>
      <c r="B24" s="159"/>
      <c r="C24" s="125" t="s">
        <v>34</v>
      </c>
      <c r="D24" s="159">
        <v>0</v>
      </c>
    </row>
    <row r="25" ht="19.5" customHeight="1" spans="1:4">
      <c r="A25" s="119"/>
      <c r="B25" s="159"/>
      <c r="C25" s="125" t="s">
        <v>35</v>
      </c>
      <c r="D25" s="159">
        <v>375</v>
      </c>
    </row>
    <row r="26" ht="19.5" customHeight="1" spans="1:4">
      <c r="A26" s="125"/>
      <c r="B26" s="159"/>
      <c r="C26" s="125" t="s">
        <v>36</v>
      </c>
      <c r="D26" s="159">
        <v>0</v>
      </c>
    </row>
    <row r="27" ht="19.5" customHeight="1" spans="1:4">
      <c r="A27" s="125"/>
      <c r="B27" s="159"/>
      <c r="C27" s="125" t="s">
        <v>37</v>
      </c>
      <c r="D27" s="159">
        <v>0</v>
      </c>
    </row>
    <row r="28" ht="19.5" customHeight="1" spans="1:4">
      <c r="A28" s="125" t="s">
        <v>38</v>
      </c>
      <c r="B28" s="159"/>
      <c r="C28" s="125" t="s">
        <v>39</v>
      </c>
      <c r="D28" s="159">
        <v>0</v>
      </c>
    </row>
    <row r="29" ht="19.5" customHeight="1" spans="1:4">
      <c r="A29" s="125"/>
      <c r="B29" s="159"/>
      <c r="C29" s="125" t="s">
        <v>40</v>
      </c>
      <c r="D29" s="159">
        <v>0</v>
      </c>
    </row>
    <row r="30" ht="19.5" customHeight="1" spans="1:4">
      <c r="A30" s="129"/>
      <c r="B30" s="113"/>
      <c r="C30" s="129" t="s">
        <v>41</v>
      </c>
      <c r="D30" s="113">
        <v>0</v>
      </c>
    </row>
    <row r="31" ht="19.5" customHeight="1" spans="1:4">
      <c r="A31" s="132"/>
      <c r="B31" s="116"/>
      <c r="C31" s="132" t="s">
        <v>42</v>
      </c>
      <c r="D31" s="116">
        <v>0</v>
      </c>
    </row>
    <row r="32" ht="19.5" customHeight="1" spans="1:4">
      <c r="A32" s="132"/>
      <c r="B32" s="116"/>
      <c r="C32" s="132" t="s">
        <v>43</v>
      </c>
      <c r="D32" s="116">
        <v>0</v>
      </c>
    </row>
    <row r="33" ht="19.5" customHeight="1" spans="1:4">
      <c r="A33" s="132"/>
      <c r="B33" s="116"/>
      <c r="C33" s="132" t="s">
        <v>44</v>
      </c>
      <c r="D33" s="116">
        <v>0</v>
      </c>
    </row>
    <row r="34" ht="19.5" customHeight="1" spans="1:4">
      <c r="A34" s="132"/>
      <c r="B34" s="116"/>
      <c r="C34" s="132" t="s">
        <v>45</v>
      </c>
      <c r="D34" s="116">
        <v>0</v>
      </c>
    </row>
    <row r="35" ht="19.5" customHeight="1" spans="1:4">
      <c r="A35" s="132"/>
      <c r="B35" s="116"/>
      <c r="C35" s="132" t="s">
        <v>46</v>
      </c>
      <c r="D35" s="116">
        <v>0</v>
      </c>
    </row>
    <row r="36" ht="19.5" customHeight="1" spans="1:4">
      <c r="A36" s="132"/>
      <c r="B36" s="116"/>
      <c r="C36" s="132"/>
      <c r="D36" s="135"/>
    </row>
    <row r="37" ht="19.5" customHeight="1" spans="1:4">
      <c r="A37" s="134" t="s">
        <v>47</v>
      </c>
      <c r="B37" s="135">
        <f>SUM(B6:B34)</f>
        <v>8652.73</v>
      </c>
      <c r="C37" s="134" t="s">
        <v>48</v>
      </c>
      <c r="D37" s="135">
        <f>SUM(D6:D35)</f>
        <v>9518.72</v>
      </c>
    </row>
    <row r="38" ht="19.5" customHeight="1" spans="1:4">
      <c r="A38" s="132" t="s">
        <v>49</v>
      </c>
      <c r="B38" s="116">
        <v>0</v>
      </c>
      <c r="C38" s="132" t="s">
        <v>50</v>
      </c>
      <c r="D38" s="116">
        <v>0</v>
      </c>
    </row>
    <row r="39" ht="19.5" customHeight="1" spans="1:4">
      <c r="A39" s="132" t="s">
        <v>51</v>
      </c>
      <c r="B39" s="116">
        <v>865.99</v>
      </c>
      <c r="C39" s="132" t="s">
        <v>52</v>
      </c>
      <c r="D39" s="116">
        <v>0</v>
      </c>
    </row>
    <row r="40" ht="19.5" customHeight="1" spans="1:4">
      <c r="A40" s="132"/>
      <c r="B40" s="116"/>
      <c r="C40" s="132" t="s">
        <v>53</v>
      </c>
      <c r="D40" s="116">
        <v>0</v>
      </c>
    </row>
    <row r="41" ht="19.5" customHeight="1" spans="1:4">
      <c r="A41" s="161"/>
      <c r="B41" s="162"/>
      <c r="C41" s="161"/>
      <c r="D41" s="163"/>
    </row>
    <row r="42" ht="19.5" customHeight="1" spans="1:4">
      <c r="A42" s="164" t="s">
        <v>54</v>
      </c>
      <c r="B42" s="165">
        <f>SUM(B37:B39)</f>
        <v>9518.72</v>
      </c>
      <c r="C42" s="164" t="s">
        <v>55</v>
      </c>
      <c r="D42" s="166">
        <f>SUM(D37,D38,D40)</f>
        <v>9518.72</v>
      </c>
    </row>
    <row r="43" ht="20.25" customHeight="1" spans="1:4">
      <c r="A43" s="167"/>
      <c r="B43" s="168"/>
      <c r="C43" s="169"/>
      <c r="D43" s="103"/>
    </row>
  </sheetData>
  <mergeCells count="3">
    <mergeCell ref="A2:D2"/>
    <mergeCell ref="A4:B4"/>
    <mergeCell ref="C4:D4"/>
  </mergeCells>
  <printOptions horizontalCentered="1"/>
  <pageMargins left="0.5909722" right="0.5909722" top="0.9847222" bottom="0.9847222" header="0.5125" footer="0.5125"/>
  <pageSetup paperSize="9" scale="55" orientation="landscape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>
      <selection activeCell="A1" sqref="A1"/>
    </sheetView>
  </sheetViews>
  <sheetFormatPr defaultColWidth="9" defaultRowHeight="11.25"/>
  <cols>
    <col min="1" max="1" width="4.87777777777778" customWidth="1"/>
    <col min="2" max="3" width="3.62222222222222" customWidth="1"/>
    <col min="4" max="4" width="9.12222222222222" customWidth="1"/>
    <col min="5" max="5" width="38" customWidth="1"/>
    <col min="6" max="10" width="13.3777777777778" customWidth="1"/>
    <col min="11" max="14" width="12.1222222222222" customWidth="1"/>
    <col min="15" max="15" width="11.8777777777778" customWidth="1"/>
    <col min="16" max="17" width="10.6222222222222" customWidth="1"/>
    <col min="18" max="18" width="12.1222222222222" customWidth="1"/>
    <col min="19" max="19" width="9.87777777777778" customWidth="1"/>
    <col min="20" max="20" width="10.6222222222222" customWidth="1"/>
  </cols>
  <sheetData>
    <row r="1" ht="20.1" customHeight="1" spans="1:20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99"/>
      <c r="T1" s="157" t="s">
        <v>56</v>
      </c>
    </row>
    <row r="2" ht="20.1" customHeight="1" spans="1:20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ht="20.1" customHeight="1" spans="1:20">
      <c r="A3" s="22" t="s">
        <v>0</v>
      </c>
      <c r="B3" s="23"/>
      <c r="C3" s="23"/>
      <c r="D3" s="23"/>
      <c r="E3" s="23"/>
      <c r="F3" s="47"/>
      <c r="G3" s="47"/>
      <c r="H3" s="47"/>
      <c r="I3" s="47"/>
      <c r="J3" s="91"/>
      <c r="K3" s="91"/>
      <c r="L3" s="91"/>
      <c r="M3" s="91"/>
      <c r="N3" s="91"/>
      <c r="O3" s="91"/>
      <c r="P3" s="91"/>
      <c r="Q3" s="91"/>
      <c r="R3" s="91"/>
      <c r="S3" s="78"/>
      <c r="T3" s="25" t="s">
        <v>5</v>
      </c>
    </row>
    <row r="4" ht="20.1" customHeight="1" spans="1:20">
      <c r="A4" s="26" t="s">
        <v>58</v>
      </c>
      <c r="B4" s="27"/>
      <c r="C4" s="27"/>
      <c r="D4" s="27"/>
      <c r="E4" s="28"/>
      <c r="F4" s="70" t="s">
        <v>59</v>
      </c>
      <c r="G4" s="30" t="s">
        <v>60</v>
      </c>
      <c r="H4" s="33" t="s">
        <v>61</v>
      </c>
      <c r="I4" s="33" t="s">
        <v>62</v>
      </c>
      <c r="J4" s="33" t="s">
        <v>63</v>
      </c>
      <c r="K4" s="33" t="s">
        <v>64</v>
      </c>
      <c r="L4" s="33"/>
      <c r="M4" s="152" t="s">
        <v>65</v>
      </c>
      <c r="N4" s="88" t="s">
        <v>66</v>
      </c>
      <c r="O4" s="89"/>
      <c r="P4" s="89"/>
      <c r="Q4" s="89"/>
      <c r="R4" s="90"/>
      <c r="S4" s="70" t="s">
        <v>67</v>
      </c>
      <c r="T4" s="33" t="s">
        <v>68</v>
      </c>
    </row>
    <row r="5" ht="20.1" customHeight="1" spans="1:20">
      <c r="A5" s="26" t="s">
        <v>69</v>
      </c>
      <c r="B5" s="27"/>
      <c r="C5" s="28"/>
      <c r="D5" s="72" t="s">
        <v>70</v>
      </c>
      <c r="E5" s="32" t="s">
        <v>71</v>
      </c>
      <c r="F5" s="33"/>
      <c r="G5" s="30"/>
      <c r="H5" s="33"/>
      <c r="I5" s="33"/>
      <c r="J5" s="33"/>
      <c r="K5" s="153" t="s">
        <v>72</v>
      </c>
      <c r="L5" s="33" t="s">
        <v>73</v>
      </c>
      <c r="M5" s="154"/>
      <c r="N5" s="84" t="s">
        <v>74</v>
      </c>
      <c r="O5" s="84" t="s">
        <v>75</v>
      </c>
      <c r="P5" s="84" t="s">
        <v>76</v>
      </c>
      <c r="Q5" s="84" t="s">
        <v>77</v>
      </c>
      <c r="R5" s="84" t="s">
        <v>78</v>
      </c>
      <c r="S5" s="33"/>
      <c r="T5" s="33"/>
    </row>
    <row r="6" ht="30.75" customHeight="1" spans="1:20">
      <c r="A6" s="35" t="s">
        <v>79</v>
      </c>
      <c r="B6" s="34" t="s">
        <v>80</v>
      </c>
      <c r="C6" s="36" t="s">
        <v>81</v>
      </c>
      <c r="D6" s="38"/>
      <c r="E6" s="38"/>
      <c r="F6" s="39"/>
      <c r="G6" s="40"/>
      <c r="H6" s="39"/>
      <c r="I6" s="39"/>
      <c r="J6" s="39"/>
      <c r="K6" s="155"/>
      <c r="L6" s="39"/>
      <c r="M6" s="156"/>
      <c r="N6" s="39"/>
      <c r="O6" s="39"/>
      <c r="P6" s="39"/>
      <c r="Q6" s="39"/>
      <c r="R6" s="39"/>
      <c r="S6" s="39"/>
      <c r="T6" s="39"/>
    </row>
    <row r="7" ht="20.1" customHeight="1" spans="1:20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59</v>
      </c>
      <c r="F7" s="59">
        <v>9518.72</v>
      </c>
      <c r="G7" s="59">
        <v>865.99</v>
      </c>
      <c r="H7" s="59">
        <v>3150.25</v>
      </c>
      <c r="I7" s="59">
        <v>0</v>
      </c>
      <c r="J7" s="42">
        <v>0</v>
      </c>
      <c r="K7" s="43">
        <v>5440.48</v>
      </c>
      <c r="L7" s="59">
        <v>0</v>
      </c>
      <c r="M7" s="42">
        <v>0</v>
      </c>
      <c r="N7" s="43">
        <f t="shared" ref="N7:N19" si="0">SUM(O7:R7)</f>
        <v>0</v>
      </c>
      <c r="O7" s="59">
        <v>0</v>
      </c>
      <c r="P7" s="59">
        <v>0</v>
      </c>
      <c r="Q7" s="59">
        <v>0</v>
      </c>
      <c r="R7" s="42">
        <v>0</v>
      </c>
      <c r="S7" s="43">
        <v>62</v>
      </c>
      <c r="T7" s="42">
        <v>0</v>
      </c>
    </row>
    <row r="8" ht="20.1" customHeight="1" spans="1:20">
      <c r="A8" s="41" t="s">
        <v>82</v>
      </c>
      <c r="B8" s="41" t="s">
        <v>83</v>
      </c>
      <c r="C8" s="41" t="s">
        <v>84</v>
      </c>
      <c r="D8" s="41" t="s">
        <v>85</v>
      </c>
      <c r="E8" s="41" t="s">
        <v>86</v>
      </c>
      <c r="F8" s="59">
        <v>20</v>
      </c>
      <c r="G8" s="59">
        <v>0</v>
      </c>
      <c r="H8" s="59">
        <v>0</v>
      </c>
      <c r="I8" s="59">
        <v>0</v>
      </c>
      <c r="J8" s="42">
        <v>0</v>
      </c>
      <c r="K8" s="43">
        <v>20</v>
      </c>
      <c r="L8" s="59">
        <v>0</v>
      </c>
      <c r="M8" s="42">
        <v>0</v>
      </c>
      <c r="N8" s="43">
        <f t="shared" si="0"/>
        <v>0</v>
      </c>
      <c r="O8" s="59">
        <v>0</v>
      </c>
      <c r="P8" s="59">
        <v>0</v>
      </c>
      <c r="Q8" s="59">
        <v>0</v>
      </c>
      <c r="R8" s="42">
        <v>0</v>
      </c>
      <c r="S8" s="43">
        <v>0</v>
      </c>
      <c r="T8" s="42">
        <v>0</v>
      </c>
    </row>
    <row r="9" ht="20.1" customHeight="1" spans="1:20">
      <c r="A9" s="41" t="s">
        <v>87</v>
      </c>
      <c r="B9" s="41" t="s">
        <v>88</v>
      </c>
      <c r="C9" s="41" t="s">
        <v>89</v>
      </c>
      <c r="D9" s="41" t="s">
        <v>85</v>
      </c>
      <c r="E9" s="41" t="s">
        <v>90</v>
      </c>
      <c r="F9" s="59">
        <v>213.59</v>
      </c>
      <c r="G9" s="59">
        <v>0</v>
      </c>
      <c r="H9" s="59">
        <v>53.59</v>
      </c>
      <c r="I9" s="59">
        <v>0</v>
      </c>
      <c r="J9" s="42">
        <v>0</v>
      </c>
      <c r="K9" s="43">
        <v>160</v>
      </c>
      <c r="L9" s="59">
        <v>0</v>
      </c>
      <c r="M9" s="42">
        <v>0</v>
      </c>
      <c r="N9" s="43">
        <f t="shared" si="0"/>
        <v>0</v>
      </c>
      <c r="O9" s="59">
        <v>0</v>
      </c>
      <c r="P9" s="59">
        <v>0</v>
      </c>
      <c r="Q9" s="59">
        <v>0</v>
      </c>
      <c r="R9" s="42">
        <v>0</v>
      </c>
      <c r="S9" s="43">
        <v>0</v>
      </c>
      <c r="T9" s="42">
        <v>0</v>
      </c>
    </row>
    <row r="10" ht="20.1" customHeight="1" spans="1:20">
      <c r="A10" s="41" t="s">
        <v>87</v>
      </c>
      <c r="B10" s="41" t="s">
        <v>88</v>
      </c>
      <c r="C10" s="41" t="s">
        <v>88</v>
      </c>
      <c r="D10" s="41" t="s">
        <v>85</v>
      </c>
      <c r="E10" s="41" t="s">
        <v>91</v>
      </c>
      <c r="F10" s="59">
        <v>330</v>
      </c>
      <c r="G10" s="59">
        <v>0</v>
      </c>
      <c r="H10" s="59">
        <v>190</v>
      </c>
      <c r="I10" s="59">
        <v>0</v>
      </c>
      <c r="J10" s="42">
        <v>0</v>
      </c>
      <c r="K10" s="43">
        <v>140</v>
      </c>
      <c r="L10" s="59">
        <v>0</v>
      </c>
      <c r="M10" s="42">
        <v>0</v>
      </c>
      <c r="N10" s="43">
        <f t="shared" si="0"/>
        <v>0</v>
      </c>
      <c r="O10" s="59">
        <v>0</v>
      </c>
      <c r="P10" s="59">
        <v>0</v>
      </c>
      <c r="Q10" s="59">
        <v>0</v>
      </c>
      <c r="R10" s="42">
        <v>0</v>
      </c>
      <c r="S10" s="43">
        <v>0</v>
      </c>
      <c r="T10" s="42">
        <v>0</v>
      </c>
    </row>
    <row r="11" ht="20.1" customHeight="1" spans="1:20">
      <c r="A11" s="41" t="s">
        <v>87</v>
      </c>
      <c r="B11" s="41" t="s">
        <v>88</v>
      </c>
      <c r="C11" s="41" t="s">
        <v>92</v>
      </c>
      <c r="D11" s="41" t="s">
        <v>85</v>
      </c>
      <c r="E11" s="41" t="s">
        <v>93</v>
      </c>
      <c r="F11" s="59">
        <v>160.8</v>
      </c>
      <c r="G11" s="59">
        <v>0</v>
      </c>
      <c r="H11" s="59">
        <v>75</v>
      </c>
      <c r="I11" s="59">
        <v>0</v>
      </c>
      <c r="J11" s="42">
        <v>0</v>
      </c>
      <c r="K11" s="43">
        <v>85.8</v>
      </c>
      <c r="L11" s="59">
        <v>0</v>
      </c>
      <c r="M11" s="42">
        <v>0</v>
      </c>
      <c r="N11" s="43">
        <f t="shared" si="0"/>
        <v>0</v>
      </c>
      <c r="O11" s="59">
        <v>0</v>
      </c>
      <c r="P11" s="59">
        <v>0</v>
      </c>
      <c r="Q11" s="59">
        <v>0</v>
      </c>
      <c r="R11" s="42">
        <v>0</v>
      </c>
      <c r="S11" s="43">
        <v>0</v>
      </c>
      <c r="T11" s="42">
        <v>0</v>
      </c>
    </row>
    <row r="12" ht="20.1" customHeight="1" spans="1:20">
      <c r="A12" s="41" t="s">
        <v>87</v>
      </c>
      <c r="B12" s="41" t="s">
        <v>83</v>
      </c>
      <c r="C12" s="41" t="s">
        <v>89</v>
      </c>
      <c r="D12" s="41" t="s">
        <v>85</v>
      </c>
      <c r="E12" s="41" t="s">
        <v>94</v>
      </c>
      <c r="F12" s="59">
        <v>134.06</v>
      </c>
      <c r="G12" s="59">
        <v>0</v>
      </c>
      <c r="H12" s="59">
        <v>134.06</v>
      </c>
      <c r="I12" s="59">
        <v>0</v>
      </c>
      <c r="J12" s="42">
        <v>0</v>
      </c>
      <c r="K12" s="43">
        <v>0</v>
      </c>
      <c r="L12" s="59">
        <v>0</v>
      </c>
      <c r="M12" s="42">
        <v>0</v>
      </c>
      <c r="N12" s="43">
        <f t="shared" si="0"/>
        <v>0</v>
      </c>
      <c r="O12" s="59">
        <v>0</v>
      </c>
      <c r="P12" s="59">
        <v>0</v>
      </c>
      <c r="Q12" s="59">
        <v>0</v>
      </c>
      <c r="R12" s="42">
        <v>0</v>
      </c>
      <c r="S12" s="43">
        <v>0</v>
      </c>
      <c r="T12" s="42">
        <v>0</v>
      </c>
    </row>
    <row r="13" ht="20.1" customHeight="1" spans="1:20">
      <c r="A13" s="41" t="s">
        <v>87</v>
      </c>
      <c r="B13" s="41" t="s">
        <v>83</v>
      </c>
      <c r="C13" s="41" t="s">
        <v>95</v>
      </c>
      <c r="D13" s="41" t="s">
        <v>85</v>
      </c>
      <c r="E13" s="41" t="s">
        <v>96</v>
      </c>
      <c r="F13" s="59">
        <v>7479.78</v>
      </c>
      <c r="G13" s="59">
        <v>865.99</v>
      </c>
      <c r="H13" s="59">
        <v>1853.79</v>
      </c>
      <c r="I13" s="59">
        <v>0</v>
      </c>
      <c r="J13" s="42">
        <v>0</v>
      </c>
      <c r="K13" s="43">
        <v>4698</v>
      </c>
      <c r="L13" s="59">
        <v>0</v>
      </c>
      <c r="M13" s="42">
        <v>0</v>
      </c>
      <c r="N13" s="43">
        <f t="shared" si="0"/>
        <v>0</v>
      </c>
      <c r="O13" s="59">
        <v>0</v>
      </c>
      <c r="P13" s="59">
        <v>0</v>
      </c>
      <c r="Q13" s="59">
        <v>0</v>
      </c>
      <c r="R13" s="42">
        <v>0</v>
      </c>
      <c r="S13" s="43">
        <v>62</v>
      </c>
      <c r="T13" s="42">
        <v>0</v>
      </c>
    </row>
    <row r="14" ht="20.1" customHeight="1" spans="1:20">
      <c r="A14" s="41" t="s">
        <v>87</v>
      </c>
      <c r="B14" s="41" t="s">
        <v>83</v>
      </c>
      <c r="C14" s="41" t="s">
        <v>97</v>
      </c>
      <c r="D14" s="41" t="s">
        <v>85</v>
      </c>
      <c r="E14" s="41" t="s">
        <v>98</v>
      </c>
      <c r="F14" s="59">
        <v>63</v>
      </c>
      <c r="G14" s="59">
        <v>0</v>
      </c>
      <c r="H14" s="59">
        <v>63</v>
      </c>
      <c r="I14" s="59">
        <v>0</v>
      </c>
      <c r="J14" s="42">
        <v>0</v>
      </c>
      <c r="K14" s="43">
        <v>0</v>
      </c>
      <c r="L14" s="59">
        <v>0</v>
      </c>
      <c r="M14" s="42">
        <v>0</v>
      </c>
      <c r="N14" s="43">
        <f t="shared" si="0"/>
        <v>0</v>
      </c>
      <c r="O14" s="59">
        <v>0</v>
      </c>
      <c r="P14" s="59">
        <v>0</v>
      </c>
      <c r="Q14" s="59">
        <v>0</v>
      </c>
      <c r="R14" s="42">
        <v>0</v>
      </c>
      <c r="S14" s="43">
        <v>0</v>
      </c>
      <c r="T14" s="42">
        <v>0</v>
      </c>
    </row>
    <row r="15" ht="20.1" customHeight="1" spans="1:20">
      <c r="A15" s="41" t="s">
        <v>87</v>
      </c>
      <c r="B15" s="41" t="s">
        <v>99</v>
      </c>
      <c r="C15" s="41" t="s">
        <v>89</v>
      </c>
      <c r="D15" s="41" t="s">
        <v>85</v>
      </c>
      <c r="E15" s="41" t="s">
        <v>100</v>
      </c>
      <c r="F15" s="59">
        <v>14.11</v>
      </c>
      <c r="G15" s="59">
        <v>0</v>
      </c>
      <c r="H15" s="59">
        <v>14.11</v>
      </c>
      <c r="I15" s="59">
        <v>0</v>
      </c>
      <c r="J15" s="42">
        <v>0</v>
      </c>
      <c r="K15" s="43">
        <v>0</v>
      </c>
      <c r="L15" s="59">
        <v>0</v>
      </c>
      <c r="M15" s="42">
        <v>0</v>
      </c>
      <c r="N15" s="43">
        <f t="shared" si="0"/>
        <v>0</v>
      </c>
      <c r="O15" s="59">
        <v>0</v>
      </c>
      <c r="P15" s="59">
        <v>0</v>
      </c>
      <c r="Q15" s="59">
        <v>0</v>
      </c>
      <c r="R15" s="42">
        <v>0</v>
      </c>
      <c r="S15" s="43">
        <v>0</v>
      </c>
      <c r="T15" s="42">
        <v>0</v>
      </c>
    </row>
    <row r="16" ht="20.1" customHeight="1" spans="1:20">
      <c r="A16" s="41" t="s">
        <v>87</v>
      </c>
      <c r="B16" s="41" t="s">
        <v>99</v>
      </c>
      <c r="C16" s="41" t="s">
        <v>84</v>
      </c>
      <c r="D16" s="41" t="s">
        <v>85</v>
      </c>
      <c r="E16" s="41" t="s">
        <v>101</v>
      </c>
      <c r="F16" s="59">
        <v>13.5</v>
      </c>
      <c r="G16" s="59">
        <v>0</v>
      </c>
      <c r="H16" s="59">
        <v>13.5</v>
      </c>
      <c r="I16" s="59">
        <v>0</v>
      </c>
      <c r="J16" s="42">
        <v>0</v>
      </c>
      <c r="K16" s="43">
        <v>0</v>
      </c>
      <c r="L16" s="59">
        <v>0</v>
      </c>
      <c r="M16" s="42">
        <v>0</v>
      </c>
      <c r="N16" s="43">
        <f t="shared" si="0"/>
        <v>0</v>
      </c>
      <c r="O16" s="59">
        <v>0</v>
      </c>
      <c r="P16" s="59">
        <v>0</v>
      </c>
      <c r="Q16" s="59">
        <v>0</v>
      </c>
      <c r="R16" s="42">
        <v>0</v>
      </c>
      <c r="S16" s="43">
        <v>0</v>
      </c>
      <c r="T16" s="42">
        <v>0</v>
      </c>
    </row>
    <row r="17" ht="20.1" customHeight="1" spans="1:20">
      <c r="A17" s="41" t="s">
        <v>102</v>
      </c>
      <c r="B17" s="41" t="s">
        <v>103</v>
      </c>
      <c r="C17" s="41" t="s">
        <v>89</v>
      </c>
      <c r="D17" s="41" t="s">
        <v>85</v>
      </c>
      <c r="E17" s="41" t="s">
        <v>104</v>
      </c>
      <c r="F17" s="59">
        <v>105.88</v>
      </c>
      <c r="G17" s="59">
        <v>0</v>
      </c>
      <c r="H17" s="59">
        <v>79.2</v>
      </c>
      <c r="I17" s="59">
        <v>0</v>
      </c>
      <c r="J17" s="42">
        <v>0</v>
      </c>
      <c r="K17" s="43">
        <v>26.68</v>
      </c>
      <c r="L17" s="59">
        <v>0</v>
      </c>
      <c r="M17" s="42">
        <v>0</v>
      </c>
      <c r="N17" s="43">
        <f t="shared" si="0"/>
        <v>0</v>
      </c>
      <c r="O17" s="59">
        <v>0</v>
      </c>
      <c r="P17" s="59">
        <v>0</v>
      </c>
      <c r="Q17" s="59">
        <v>0</v>
      </c>
      <c r="R17" s="42">
        <v>0</v>
      </c>
      <c r="S17" s="43">
        <v>0</v>
      </c>
      <c r="T17" s="42">
        <v>0</v>
      </c>
    </row>
    <row r="18" ht="20.1" customHeight="1" spans="1:20">
      <c r="A18" s="41" t="s">
        <v>102</v>
      </c>
      <c r="B18" s="41" t="s">
        <v>105</v>
      </c>
      <c r="C18" s="41" t="s">
        <v>106</v>
      </c>
      <c r="D18" s="41" t="s">
        <v>85</v>
      </c>
      <c r="E18" s="41" t="s">
        <v>107</v>
      </c>
      <c r="F18" s="59">
        <v>609</v>
      </c>
      <c r="G18" s="59">
        <v>0</v>
      </c>
      <c r="H18" s="59">
        <v>609</v>
      </c>
      <c r="I18" s="59">
        <v>0</v>
      </c>
      <c r="J18" s="42">
        <v>0</v>
      </c>
      <c r="K18" s="43">
        <v>0</v>
      </c>
      <c r="L18" s="59">
        <v>0</v>
      </c>
      <c r="M18" s="42">
        <v>0</v>
      </c>
      <c r="N18" s="43">
        <f t="shared" si="0"/>
        <v>0</v>
      </c>
      <c r="O18" s="59">
        <v>0</v>
      </c>
      <c r="P18" s="59">
        <v>0</v>
      </c>
      <c r="Q18" s="59">
        <v>0</v>
      </c>
      <c r="R18" s="42">
        <v>0</v>
      </c>
      <c r="S18" s="43">
        <v>0</v>
      </c>
      <c r="T18" s="42">
        <v>0</v>
      </c>
    </row>
    <row r="19" ht="20.1" customHeight="1" spans="1:20">
      <c r="A19" s="41" t="s">
        <v>108</v>
      </c>
      <c r="B19" s="41" t="s">
        <v>89</v>
      </c>
      <c r="C19" s="41" t="s">
        <v>106</v>
      </c>
      <c r="D19" s="41" t="s">
        <v>85</v>
      </c>
      <c r="E19" s="41" t="s">
        <v>109</v>
      </c>
      <c r="F19" s="59">
        <v>375</v>
      </c>
      <c r="G19" s="59">
        <v>0</v>
      </c>
      <c r="H19" s="59">
        <v>65</v>
      </c>
      <c r="I19" s="59">
        <v>0</v>
      </c>
      <c r="J19" s="42">
        <v>0</v>
      </c>
      <c r="K19" s="43">
        <v>310</v>
      </c>
      <c r="L19" s="59">
        <v>0</v>
      </c>
      <c r="M19" s="42">
        <v>0</v>
      </c>
      <c r="N19" s="43">
        <f t="shared" si="0"/>
        <v>0</v>
      </c>
      <c r="O19" s="59">
        <v>0</v>
      </c>
      <c r="P19" s="59">
        <v>0</v>
      </c>
      <c r="Q19" s="59">
        <v>0</v>
      </c>
      <c r="R19" s="42">
        <v>0</v>
      </c>
      <c r="S19" s="43">
        <v>0</v>
      </c>
      <c r="T19" s="42">
        <v>0</v>
      </c>
    </row>
  </sheetData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8" right="0.5902778" top="0.9840278" bottom="0.9840278" header="0.5118055" footer="0.5118055"/>
  <pageSetup paperSize="9" scale="68" fitToHeight="1000" orientation="landscape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>
      <selection activeCell="A1" sqref="A1"/>
    </sheetView>
  </sheetViews>
  <sheetFormatPr defaultColWidth="9" defaultRowHeight="11.25"/>
  <cols>
    <col min="1" max="1" width="5" customWidth="1"/>
    <col min="2" max="3" width="3.62222222222222" customWidth="1"/>
    <col min="4" max="4" width="10.1222222222222" customWidth="1"/>
    <col min="5" max="5" width="50.8777777777778" customWidth="1"/>
    <col min="6" max="10" width="14.5" customWidth="1"/>
  </cols>
  <sheetData>
    <row r="1" ht="20.1" customHeight="1" spans="1:10">
      <c r="A1" s="44"/>
      <c r="B1" s="137"/>
      <c r="C1" s="137"/>
      <c r="D1" s="137"/>
      <c r="E1" s="137"/>
      <c r="F1" s="137"/>
      <c r="G1" s="137"/>
      <c r="H1" s="137"/>
      <c r="I1" s="137"/>
      <c r="J1" s="150" t="s">
        <v>110</v>
      </c>
    </row>
    <row r="2" ht="20.1" customHeight="1" spans="1:10">
      <c r="A2" s="21" t="s">
        <v>111</v>
      </c>
      <c r="B2" s="21"/>
      <c r="C2" s="21"/>
      <c r="D2" s="21"/>
      <c r="E2" s="21"/>
      <c r="F2" s="21"/>
      <c r="G2" s="21"/>
      <c r="H2" s="21"/>
      <c r="I2" s="21"/>
      <c r="J2" s="21"/>
    </row>
    <row r="3" ht="20.1" customHeight="1" spans="1:10">
      <c r="A3" s="104" t="s">
        <v>0</v>
      </c>
      <c r="B3" s="105"/>
      <c r="C3" s="105"/>
      <c r="D3" s="105"/>
      <c r="E3" s="105"/>
      <c r="F3" s="138"/>
      <c r="G3" s="138"/>
      <c r="H3" s="138"/>
      <c r="I3" s="138"/>
      <c r="J3" s="25" t="s">
        <v>5</v>
      </c>
    </row>
    <row r="4" ht="20.1" customHeight="1" spans="1:10">
      <c r="A4" s="106" t="s">
        <v>58</v>
      </c>
      <c r="B4" s="108"/>
      <c r="C4" s="108"/>
      <c r="D4" s="108"/>
      <c r="E4" s="107"/>
      <c r="F4" s="139" t="s">
        <v>59</v>
      </c>
      <c r="G4" s="140" t="s">
        <v>112</v>
      </c>
      <c r="H4" s="141" t="s">
        <v>113</v>
      </c>
      <c r="I4" s="141" t="s">
        <v>114</v>
      </c>
      <c r="J4" s="146" t="s">
        <v>115</v>
      </c>
    </row>
    <row r="5" ht="20.1" customHeight="1" spans="1:10">
      <c r="A5" s="106" t="s">
        <v>69</v>
      </c>
      <c r="B5" s="108"/>
      <c r="C5" s="107"/>
      <c r="D5" s="142" t="s">
        <v>70</v>
      </c>
      <c r="E5" s="143" t="s">
        <v>116</v>
      </c>
      <c r="F5" s="140"/>
      <c r="G5" s="140"/>
      <c r="H5" s="141"/>
      <c r="I5" s="141"/>
      <c r="J5" s="146"/>
    </row>
    <row r="6" ht="15" customHeight="1" spans="1:10">
      <c r="A6" s="144" t="s">
        <v>79</v>
      </c>
      <c r="B6" s="144" t="s">
        <v>80</v>
      </c>
      <c r="C6" s="145" t="s">
        <v>81</v>
      </c>
      <c r="D6" s="146"/>
      <c r="E6" s="147"/>
      <c r="F6" s="140"/>
      <c r="G6" s="140"/>
      <c r="H6" s="141"/>
      <c r="I6" s="141"/>
      <c r="J6" s="146"/>
    </row>
    <row r="7" ht="20.1" customHeight="1" spans="1:10">
      <c r="A7" s="148" t="s">
        <v>38</v>
      </c>
      <c r="B7" s="148" t="s">
        <v>38</v>
      </c>
      <c r="C7" s="148" t="s">
        <v>38</v>
      </c>
      <c r="D7" s="149" t="s">
        <v>38</v>
      </c>
      <c r="E7" s="149" t="s">
        <v>59</v>
      </c>
      <c r="F7" s="126">
        <f t="shared" ref="F7:F19" si="0">SUM(G7:J7)</f>
        <v>9518.72</v>
      </c>
      <c r="G7" s="126">
        <v>5251.26</v>
      </c>
      <c r="H7" s="126">
        <v>4267.46</v>
      </c>
      <c r="I7" s="126">
        <v>0</v>
      </c>
      <c r="J7" s="151">
        <v>0</v>
      </c>
    </row>
    <row r="8" ht="20.1" customHeight="1" spans="1:10">
      <c r="A8" s="148" t="s">
        <v>82</v>
      </c>
      <c r="B8" s="148" t="s">
        <v>83</v>
      </c>
      <c r="C8" s="148" t="s">
        <v>84</v>
      </c>
      <c r="D8" s="149" t="s">
        <v>85</v>
      </c>
      <c r="E8" s="149" t="s">
        <v>86</v>
      </c>
      <c r="F8" s="126">
        <f t="shared" si="0"/>
        <v>20</v>
      </c>
      <c r="G8" s="126">
        <v>20</v>
      </c>
      <c r="H8" s="126">
        <v>0</v>
      </c>
      <c r="I8" s="126">
        <v>0</v>
      </c>
      <c r="J8" s="151">
        <v>0</v>
      </c>
    </row>
    <row r="9" ht="20.1" customHeight="1" spans="1:10">
      <c r="A9" s="148" t="s">
        <v>87</v>
      </c>
      <c r="B9" s="148" t="s">
        <v>88</v>
      </c>
      <c r="C9" s="148" t="s">
        <v>89</v>
      </c>
      <c r="D9" s="149" t="s">
        <v>85</v>
      </c>
      <c r="E9" s="149" t="s">
        <v>90</v>
      </c>
      <c r="F9" s="126">
        <f t="shared" si="0"/>
        <v>213.59</v>
      </c>
      <c r="G9" s="126">
        <v>213.59</v>
      </c>
      <c r="H9" s="126">
        <v>0</v>
      </c>
      <c r="I9" s="126">
        <v>0</v>
      </c>
      <c r="J9" s="151">
        <v>0</v>
      </c>
    </row>
    <row r="10" ht="20.1" customHeight="1" spans="1:10">
      <c r="A10" s="148" t="s">
        <v>87</v>
      </c>
      <c r="B10" s="148" t="s">
        <v>88</v>
      </c>
      <c r="C10" s="148" t="s">
        <v>88</v>
      </c>
      <c r="D10" s="149" t="s">
        <v>85</v>
      </c>
      <c r="E10" s="149" t="s">
        <v>91</v>
      </c>
      <c r="F10" s="126">
        <f t="shared" si="0"/>
        <v>330</v>
      </c>
      <c r="G10" s="126">
        <v>330</v>
      </c>
      <c r="H10" s="126">
        <v>0</v>
      </c>
      <c r="I10" s="126">
        <v>0</v>
      </c>
      <c r="J10" s="151">
        <v>0</v>
      </c>
    </row>
    <row r="11" ht="20.1" customHeight="1" spans="1:10">
      <c r="A11" s="148" t="s">
        <v>87</v>
      </c>
      <c r="B11" s="148" t="s">
        <v>88</v>
      </c>
      <c r="C11" s="148" t="s">
        <v>92</v>
      </c>
      <c r="D11" s="149" t="s">
        <v>85</v>
      </c>
      <c r="E11" s="149" t="s">
        <v>93</v>
      </c>
      <c r="F11" s="126">
        <f t="shared" si="0"/>
        <v>160.8</v>
      </c>
      <c r="G11" s="126">
        <v>160.8</v>
      </c>
      <c r="H11" s="126">
        <v>0</v>
      </c>
      <c r="I11" s="126">
        <v>0</v>
      </c>
      <c r="J11" s="151">
        <v>0</v>
      </c>
    </row>
    <row r="12" ht="20.1" customHeight="1" spans="1:10">
      <c r="A12" s="148" t="s">
        <v>87</v>
      </c>
      <c r="B12" s="148" t="s">
        <v>83</v>
      </c>
      <c r="C12" s="148" t="s">
        <v>89</v>
      </c>
      <c r="D12" s="149" t="s">
        <v>85</v>
      </c>
      <c r="E12" s="149" t="s">
        <v>94</v>
      </c>
      <c r="F12" s="126">
        <f t="shared" si="0"/>
        <v>134.06</v>
      </c>
      <c r="G12" s="126">
        <v>0</v>
      </c>
      <c r="H12" s="126">
        <v>134.06</v>
      </c>
      <c r="I12" s="126">
        <v>0</v>
      </c>
      <c r="J12" s="151">
        <v>0</v>
      </c>
    </row>
    <row r="13" ht="20.1" customHeight="1" spans="1:10">
      <c r="A13" s="148" t="s">
        <v>87</v>
      </c>
      <c r="B13" s="148" t="s">
        <v>83</v>
      </c>
      <c r="C13" s="148" t="s">
        <v>95</v>
      </c>
      <c r="D13" s="149" t="s">
        <v>85</v>
      </c>
      <c r="E13" s="149" t="s">
        <v>96</v>
      </c>
      <c r="F13" s="126">
        <f t="shared" si="0"/>
        <v>7479.78</v>
      </c>
      <c r="G13" s="126">
        <v>4045.99</v>
      </c>
      <c r="H13" s="126">
        <v>3433.79</v>
      </c>
      <c r="I13" s="126">
        <v>0</v>
      </c>
      <c r="J13" s="151">
        <v>0</v>
      </c>
    </row>
    <row r="14" ht="20.1" customHeight="1" spans="1:10">
      <c r="A14" s="148" t="s">
        <v>87</v>
      </c>
      <c r="B14" s="148" t="s">
        <v>83</v>
      </c>
      <c r="C14" s="148" t="s">
        <v>97</v>
      </c>
      <c r="D14" s="149" t="s">
        <v>85</v>
      </c>
      <c r="E14" s="149" t="s">
        <v>98</v>
      </c>
      <c r="F14" s="126">
        <f t="shared" si="0"/>
        <v>63</v>
      </c>
      <c r="G14" s="126">
        <v>0</v>
      </c>
      <c r="H14" s="126">
        <v>63</v>
      </c>
      <c r="I14" s="126">
        <v>0</v>
      </c>
      <c r="J14" s="151">
        <v>0</v>
      </c>
    </row>
    <row r="15" ht="20.1" customHeight="1" spans="1:10">
      <c r="A15" s="148" t="s">
        <v>87</v>
      </c>
      <c r="B15" s="148" t="s">
        <v>99</v>
      </c>
      <c r="C15" s="148" t="s">
        <v>89</v>
      </c>
      <c r="D15" s="149" t="s">
        <v>85</v>
      </c>
      <c r="E15" s="149" t="s">
        <v>100</v>
      </c>
      <c r="F15" s="126">
        <f t="shared" si="0"/>
        <v>14.11</v>
      </c>
      <c r="G15" s="126">
        <v>0</v>
      </c>
      <c r="H15" s="126">
        <v>14.11</v>
      </c>
      <c r="I15" s="126">
        <v>0</v>
      </c>
      <c r="J15" s="151">
        <v>0</v>
      </c>
    </row>
    <row r="16" ht="20.1" customHeight="1" spans="1:10">
      <c r="A16" s="148" t="s">
        <v>87</v>
      </c>
      <c r="B16" s="148" t="s">
        <v>99</v>
      </c>
      <c r="C16" s="148" t="s">
        <v>84</v>
      </c>
      <c r="D16" s="149" t="s">
        <v>85</v>
      </c>
      <c r="E16" s="149" t="s">
        <v>101</v>
      </c>
      <c r="F16" s="126">
        <f t="shared" si="0"/>
        <v>13.5</v>
      </c>
      <c r="G16" s="126">
        <v>0</v>
      </c>
      <c r="H16" s="126">
        <v>13.5</v>
      </c>
      <c r="I16" s="126">
        <v>0</v>
      </c>
      <c r="J16" s="151">
        <v>0</v>
      </c>
    </row>
    <row r="17" ht="20.1" customHeight="1" spans="1:10">
      <c r="A17" s="148" t="s">
        <v>102</v>
      </c>
      <c r="B17" s="148" t="s">
        <v>103</v>
      </c>
      <c r="C17" s="148" t="s">
        <v>89</v>
      </c>
      <c r="D17" s="149" t="s">
        <v>85</v>
      </c>
      <c r="E17" s="149" t="s">
        <v>104</v>
      </c>
      <c r="F17" s="126">
        <f t="shared" si="0"/>
        <v>105.88</v>
      </c>
      <c r="G17" s="126">
        <v>105.88</v>
      </c>
      <c r="H17" s="126">
        <v>0</v>
      </c>
      <c r="I17" s="126">
        <v>0</v>
      </c>
      <c r="J17" s="151">
        <v>0</v>
      </c>
    </row>
    <row r="18" ht="20.1" customHeight="1" spans="1:10">
      <c r="A18" s="148" t="s">
        <v>102</v>
      </c>
      <c r="B18" s="148" t="s">
        <v>105</v>
      </c>
      <c r="C18" s="148" t="s">
        <v>106</v>
      </c>
      <c r="D18" s="149" t="s">
        <v>85</v>
      </c>
      <c r="E18" s="149" t="s">
        <v>107</v>
      </c>
      <c r="F18" s="126">
        <f t="shared" si="0"/>
        <v>609</v>
      </c>
      <c r="G18" s="126">
        <v>0</v>
      </c>
      <c r="H18" s="126">
        <v>609</v>
      </c>
      <c r="I18" s="126">
        <v>0</v>
      </c>
      <c r="J18" s="151">
        <v>0</v>
      </c>
    </row>
    <row r="19" ht="20.1" customHeight="1" spans="1:10">
      <c r="A19" s="148" t="s">
        <v>108</v>
      </c>
      <c r="B19" s="148" t="s">
        <v>89</v>
      </c>
      <c r="C19" s="148" t="s">
        <v>106</v>
      </c>
      <c r="D19" s="149" t="s">
        <v>85</v>
      </c>
      <c r="E19" s="149" t="s">
        <v>109</v>
      </c>
      <c r="F19" s="126">
        <f t="shared" si="0"/>
        <v>375</v>
      </c>
      <c r="G19" s="126">
        <v>375</v>
      </c>
      <c r="H19" s="126">
        <v>0</v>
      </c>
      <c r="I19" s="126">
        <v>0</v>
      </c>
      <c r="J19" s="151">
        <v>0</v>
      </c>
    </row>
  </sheetData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8" right="0.5902778" top="0.9840278" bottom="0.9840278" header="0.5118055" footer="0.5118055"/>
  <pageSetup paperSize="9" scale="99" fitToHeight="1000" orientation="landscape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showGridLines="0" showZeros="0" workbookViewId="0">
      <selection activeCell="A1" sqref="A1"/>
    </sheetView>
  </sheetViews>
  <sheetFormatPr defaultColWidth="9" defaultRowHeight="11.25" outlineLevelCol="7"/>
  <cols>
    <col min="1" max="1" width="53.5" customWidth="1"/>
    <col min="2" max="2" width="24.8777777777778" customWidth="1"/>
    <col min="3" max="3" width="53.5" customWidth="1"/>
    <col min="4" max="8" width="24.8777777777778" customWidth="1"/>
  </cols>
  <sheetData>
    <row r="1" ht="20.25" customHeight="1" spans="1:8">
      <c r="A1" s="103"/>
      <c r="B1" s="103"/>
      <c r="C1" s="103"/>
      <c r="D1" s="103"/>
      <c r="E1" s="103"/>
      <c r="F1" s="103"/>
      <c r="G1" s="103"/>
      <c r="H1" s="25" t="s">
        <v>117</v>
      </c>
    </row>
    <row r="2" ht="20.25" customHeight="1" spans="1:8">
      <c r="A2" s="21" t="s">
        <v>118</v>
      </c>
      <c r="B2" s="21"/>
      <c r="C2" s="21"/>
      <c r="D2" s="21"/>
      <c r="E2" s="21"/>
      <c r="F2" s="21"/>
      <c r="G2" s="21"/>
      <c r="H2" s="21"/>
    </row>
    <row r="3" ht="20.25" customHeight="1" spans="1:8">
      <c r="A3" s="104" t="s">
        <v>0</v>
      </c>
      <c r="B3" s="105"/>
      <c r="C3" s="44"/>
      <c r="D3" s="44"/>
      <c r="E3" s="44"/>
      <c r="F3" s="44"/>
      <c r="G3" s="44"/>
      <c r="H3" s="25" t="s">
        <v>5</v>
      </c>
    </row>
    <row r="4" ht="24" customHeight="1" spans="1:8">
      <c r="A4" s="106" t="s">
        <v>6</v>
      </c>
      <c r="B4" s="107"/>
      <c r="C4" s="106" t="s">
        <v>7</v>
      </c>
      <c r="D4" s="108"/>
      <c r="E4" s="108"/>
      <c r="F4" s="108"/>
      <c r="G4" s="108"/>
      <c r="H4" s="107"/>
    </row>
    <row r="5" ht="24" customHeight="1" spans="1:8">
      <c r="A5" s="109" t="s">
        <v>8</v>
      </c>
      <c r="B5" s="110" t="s">
        <v>9</v>
      </c>
      <c r="C5" s="109" t="s">
        <v>8</v>
      </c>
      <c r="D5" s="109" t="s">
        <v>59</v>
      </c>
      <c r="E5" s="110" t="s">
        <v>119</v>
      </c>
      <c r="F5" s="111" t="s">
        <v>120</v>
      </c>
      <c r="G5" s="110" t="s">
        <v>121</v>
      </c>
      <c r="H5" s="111" t="s">
        <v>122</v>
      </c>
    </row>
    <row r="6" ht="24" customHeight="1" spans="1:8">
      <c r="A6" s="112" t="s">
        <v>123</v>
      </c>
      <c r="B6" s="113">
        <f>SUM(B7:B9)</f>
        <v>3150.25</v>
      </c>
      <c r="C6" s="114" t="s">
        <v>124</v>
      </c>
      <c r="D6" s="113">
        <f t="shared" ref="D6:D36" si="0">SUM(E6:H6)</f>
        <v>3150.25</v>
      </c>
      <c r="E6" s="115">
        <f>SUM(E7:E36)</f>
        <v>3150.25</v>
      </c>
      <c r="F6" s="116">
        <f>SUM(F7:F36)</f>
        <v>0</v>
      </c>
      <c r="G6" s="116">
        <f>SUM(G7:G36)</f>
        <v>0</v>
      </c>
      <c r="H6" s="116">
        <f>SUM(H7:H36)</f>
        <v>0</v>
      </c>
    </row>
    <row r="7" ht="24" customHeight="1" spans="1:8">
      <c r="A7" s="112" t="s">
        <v>125</v>
      </c>
      <c r="B7" s="113">
        <v>3150.25</v>
      </c>
      <c r="C7" s="114" t="s">
        <v>126</v>
      </c>
      <c r="D7" s="113">
        <f t="shared" si="0"/>
        <v>0</v>
      </c>
      <c r="E7" s="115">
        <v>0</v>
      </c>
      <c r="F7" s="117">
        <v>0</v>
      </c>
      <c r="G7" s="117">
        <v>0</v>
      </c>
      <c r="H7" s="118">
        <v>0</v>
      </c>
    </row>
    <row r="8" ht="24" customHeight="1" spans="1:8">
      <c r="A8" s="112" t="s">
        <v>127</v>
      </c>
      <c r="B8" s="113">
        <v>0</v>
      </c>
      <c r="C8" s="114" t="s">
        <v>128</v>
      </c>
      <c r="D8" s="113">
        <f t="shared" si="0"/>
        <v>0</v>
      </c>
      <c r="E8" s="115">
        <v>0</v>
      </c>
      <c r="F8" s="115">
        <v>0</v>
      </c>
      <c r="G8" s="115">
        <v>0</v>
      </c>
      <c r="H8" s="113">
        <v>0</v>
      </c>
    </row>
    <row r="9" ht="24" customHeight="1" spans="1:8">
      <c r="A9" s="112" t="s">
        <v>129</v>
      </c>
      <c r="B9" s="113">
        <v>0</v>
      </c>
      <c r="C9" s="114" t="s">
        <v>130</v>
      </c>
      <c r="D9" s="113">
        <f t="shared" si="0"/>
        <v>0</v>
      </c>
      <c r="E9" s="115">
        <v>0</v>
      </c>
      <c r="F9" s="115">
        <v>0</v>
      </c>
      <c r="G9" s="115">
        <v>0</v>
      </c>
      <c r="H9" s="113">
        <v>0</v>
      </c>
    </row>
    <row r="10" ht="24" customHeight="1" spans="1:8">
      <c r="A10" s="112" t="s">
        <v>131</v>
      </c>
      <c r="B10" s="113">
        <f>SUM(B11:B14)</f>
        <v>0</v>
      </c>
      <c r="C10" s="114" t="s">
        <v>132</v>
      </c>
      <c r="D10" s="113">
        <f t="shared" si="0"/>
        <v>0</v>
      </c>
      <c r="E10" s="115">
        <v>0</v>
      </c>
      <c r="F10" s="115">
        <v>0</v>
      </c>
      <c r="G10" s="115">
        <v>0</v>
      </c>
      <c r="H10" s="113">
        <v>0</v>
      </c>
    </row>
    <row r="11" ht="24" customHeight="1" spans="1:8">
      <c r="A11" s="112" t="s">
        <v>125</v>
      </c>
      <c r="B11" s="113">
        <v>0</v>
      </c>
      <c r="C11" s="114" t="s">
        <v>133</v>
      </c>
      <c r="D11" s="113">
        <f t="shared" si="0"/>
        <v>0</v>
      </c>
      <c r="E11" s="115">
        <v>0</v>
      </c>
      <c r="F11" s="115">
        <v>0</v>
      </c>
      <c r="G11" s="115">
        <v>0</v>
      </c>
      <c r="H11" s="113">
        <v>0</v>
      </c>
    </row>
    <row r="12" ht="24" customHeight="1" spans="1:8">
      <c r="A12" s="112" t="s">
        <v>127</v>
      </c>
      <c r="B12" s="113">
        <v>0</v>
      </c>
      <c r="C12" s="114" t="s">
        <v>134</v>
      </c>
      <c r="D12" s="113">
        <f t="shared" si="0"/>
        <v>0</v>
      </c>
      <c r="E12" s="115">
        <v>0</v>
      </c>
      <c r="F12" s="115">
        <v>0</v>
      </c>
      <c r="G12" s="115">
        <v>0</v>
      </c>
      <c r="H12" s="113">
        <v>0</v>
      </c>
    </row>
    <row r="13" ht="24" customHeight="1" spans="1:8">
      <c r="A13" s="112" t="s">
        <v>129</v>
      </c>
      <c r="B13" s="113">
        <v>0</v>
      </c>
      <c r="C13" s="114" t="s">
        <v>135</v>
      </c>
      <c r="D13" s="113">
        <f t="shared" si="0"/>
        <v>0</v>
      </c>
      <c r="E13" s="115">
        <v>0</v>
      </c>
      <c r="F13" s="115">
        <v>0</v>
      </c>
      <c r="G13" s="115">
        <v>0</v>
      </c>
      <c r="H13" s="113">
        <v>0</v>
      </c>
    </row>
    <row r="14" ht="24" customHeight="1" spans="1:8">
      <c r="A14" s="112" t="s">
        <v>136</v>
      </c>
      <c r="B14" s="113">
        <v>0</v>
      </c>
      <c r="C14" s="114" t="s">
        <v>137</v>
      </c>
      <c r="D14" s="113">
        <f t="shared" si="0"/>
        <v>2397.05</v>
      </c>
      <c r="E14" s="115">
        <v>2397.05</v>
      </c>
      <c r="F14" s="115">
        <v>0</v>
      </c>
      <c r="G14" s="115">
        <v>0</v>
      </c>
      <c r="H14" s="113">
        <v>0</v>
      </c>
    </row>
    <row r="15" ht="24" customHeight="1" spans="1:8">
      <c r="A15" s="119"/>
      <c r="B15" s="113"/>
      <c r="C15" s="120" t="s">
        <v>138</v>
      </c>
      <c r="D15" s="113">
        <f t="shared" si="0"/>
        <v>0</v>
      </c>
      <c r="E15" s="115">
        <v>0</v>
      </c>
      <c r="F15" s="115">
        <v>0</v>
      </c>
      <c r="G15" s="115">
        <v>0</v>
      </c>
      <c r="H15" s="113">
        <v>0</v>
      </c>
    </row>
    <row r="16" ht="24" customHeight="1" spans="1:8">
      <c r="A16" s="119"/>
      <c r="B16" s="113"/>
      <c r="C16" s="120" t="s">
        <v>139</v>
      </c>
      <c r="D16" s="113">
        <f t="shared" si="0"/>
        <v>688.2</v>
      </c>
      <c r="E16" s="115">
        <v>688.2</v>
      </c>
      <c r="F16" s="115">
        <v>0</v>
      </c>
      <c r="G16" s="115">
        <v>0</v>
      </c>
      <c r="H16" s="113">
        <v>0</v>
      </c>
    </row>
    <row r="17" ht="24" customHeight="1" spans="1:8">
      <c r="A17" s="119"/>
      <c r="B17" s="113"/>
      <c r="C17" s="120" t="s">
        <v>140</v>
      </c>
      <c r="D17" s="113">
        <f t="shared" si="0"/>
        <v>0</v>
      </c>
      <c r="E17" s="115">
        <v>0</v>
      </c>
      <c r="F17" s="115">
        <v>0</v>
      </c>
      <c r="G17" s="115">
        <v>0</v>
      </c>
      <c r="H17" s="113">
        <v>0</v>
      </c>
    </row>
    <row r="18" ht="24" customHeight="1" spans="1:8">
      <c r="A18" s="119"/>
      <c r="B18" s="113"/>
      <c r="C18" s="120" t="s">
        <v>141</v>
      </c>
      <c r="D18" s="113">
        <f t="shared" si="0"/>
        <v>0</v>
      </c>
      <c r="E18" s="115">
        <v>0</v>
      </c>
      <c r="F18" s="115">
        <v>0</v>
      </c>
      <c r="G18" s="115">
        <v>0</v>
      </c>
      <c r="H18" s="113">
        <v>0</v>
      </c>
    </row>
    <row r="19" ht="24" customHeight="1" spans="1:8">
      <c r="A19" s="119"/>
      <c r="B19" s="113"/>
      <c r="C19" s="120" t="s">
        <v>142</v>
      </c>
      <c r="D19" s="113">
        <f t="shared" si="0"/>
        <v>0</v>
      </c>
      <c r="E19" s="115">
        <v>0</v>
      </c>
      <c r="F19" s="115">
        <v>0</v>
      </c>
      <c r="G19" s="115">
        <v>0</v>
      </c>
      <c r="H19" s="113">
        <v>0</v>
      </c>
    </row>
    <row r="20" ht="24" customHeight="1" spans="1:8">
      <c r="A20" s="119"/>
      <c r="B20" s="113"/>
      <c r="C20" s="120" t="s">
        <v>143</v>
      </c>
      <c r="D20" s="113">
        <f t="shared" si="0"/>
        <v>0</v>
      </c>
      <c r="E20" s="115">
        <v>0</v>
      </c>
      <c r="F20" s="115">
        <v>0</v>
      </c>
      <c r="G20" s="115">
        <v>0</v>
      </c>
      <c r="H20" s="113">
        <v>0</v>
      </c>
    </row>
    <row r="21" ht="24" customHeight="1" spans="1:8">
      <c r="A21" s="119"/>
      <c r="B21" s="113"/>
      <c r="C21" s="120" t="s">
        <v>144</v>
      </c>
      <c r="D21" s="113">
        <f t="shared" si="0"/>
        <v>0</v>
      </c>
      <c r="E21" s="115">
        <v>0</v>
      </c>
      <c r="F21" s="115">
        <v>0</v>
      </c>
      <c r="G21" s="115">
        <v>0</v>
      </c>
      <c r="H21" s="113">
        <v>0</v>
      </c>
    </row>
    <row r="22" ht="24" customHeight="1" spans="1:8">
      <c r="A22" s="119"/>
      <c r="B22" s="113"/>
      <c r="C22" s="120" t="s">
        <v>145</v>
      </c>
      <c r="D22" s="113">
        <f t="shared" si="0"/>
        <v>0</v>
      </c>
      <c r="E22" s="115">
        <v>0</v>
      </c>
      <c r="F22" s="115">
        <v>0</v>
      </c>
      <c r="G22" s="115">
        <v>0</v>
      </c>
      <c r="H22" s="113">
        <v>0</v>
      </c>
    </row>
    <row r="23" ht="24" customHeight="1" spans="1:8">
      <c r="A23" s="119"/>
      <c r="B23" s="113"/>
      <c r="C23" s="120" t="s">
        <v>146</v>
      </c>
      <c r="D23" s="113">
        <f t="shared" si="0"/>
        <v>0</v>
      </c>
      <c r="E23" s="115">
        <v>0</v>
      </c>
      <c r="F23" s="115">
        <v>0</v>
      </c>
      <c r="G23" s="115">
        <v>0</v>
      </c>
      <c r="H23" s="113">
        <v>0</v>
      </c>
    </row>
    <row r="24" ht="24" customHeight="1" spans="1:8">
      <c r="A24" s="119"/>
      <c r="B24" s="113"/>
      <c r="C24" s="121" t="s">
        <v>147</v>
      </c>
      <c r="D24" s="113">
        <f t="shared" si="0"/>
        <v>0</v>
      </c>
      <c r="E24" s="115">
        <v>0</v>
      </c>
      <c r="F24" s="115">
        <v>0</v>
      </c>
      <c r="G24" s="115">
        <v>0</v>
      </c>
      <c r="H24" s="113">
        <v>0</v>
      </c>
    </row>
    <row r="25" ht="24" customHeight="1" spans="1:8">
      <c r="A25" s="122"/>
      <c r="B25" s="123"/>
      <c r="C25" s="124" t="s">
        <v>148</v>
      </c>
      <c r="D25" s="123">
        <f t="shared" si="0"/>
        <v>0</v>
      </c>
      <c r="E25" s="123">
        <v>0</v>
      </c>
      <c r="F25" s="123">
        <v>0</v>
      </c>
      <c r="G25" s="123">
        <v>0</v>
      </c>
      <c r="H25" s="123">
        <v>0</v>
      </c>
    </row>
    <row r="26" ht="24" customHeight="1" spans="1:8">
      <c r="A26" s="112"/>
      <c r="B26" s="123"/>
      <c r="C26" s="124" t="s">
        <v>149</v>
      </c>
      <c r="D26" s="123">
        <f t="shared" si="0"/>
        <v>65</v>
      </c>
      <c r="E26" s="123">
        <v>65</v>
      </c>
      <c r="F26" s="123">
        <v>0</v>
      </c>
      <c r="G26" s="123">
        <v>0</v>
      </c>
      <c r="H26" s="123">
        <v>0</v>
      </c>
    </row>
    <row r="27" ht="24" customHeight="1" spans="1:8">
      <c r="A27" s="112"/>
      <c r="B27" s="123"/>
      <c r="C27" s="124" t="s">
        <v>150</v>
      </c>
      <c r="D27" s="123">
        <f t="shared" si="0"/>
        <v>0</v>
      </c>
      <c r="E27" s="123">
        <v>0</v>
      </c>
      <c r="F27" s="123">
        <v>0</v>
      </c>
      <c r="G27" s="123">
        <v>0</v>
      </c>
      <c r="H27" s="123">
        <v>0</v>
      </c>
    </row>
    <row r="28" ht="24" customHeight="1" spans="1:8">
      <c r="A28" s="112"/>
      <c r="B28" s="123"/>
      <c r="C28" s="124" t="s">
        <v>151</v>
      </c>
      <c r="D28" s="123">
        <f t="shared" si="0"/>
        <v>0</v>
      </c>
      <c r="E28" s="123">
        <v>0</v>
      </c>
      <c r="F28" s="123">
        <v>0</v>
      </c>
      <c r="G28" s="123">
        <v>0</v>
      </c>
      <c r="H28" s="123">
        <v>0</v>
      </c>
    </row>
    <row r="29" ht="24" customHeight="1" spans="1:8">
      <c r="A29" s="112"/>
      <c r="B29" s="123"/>
      <c r="C29" s="124" t="s">
        <v>152</v>
      </c>
      <c r="D29" s="123">
        <f t="shared" si="0"/>
        <v>0</v>
      </c>
      <c r="E29" s="123">
        <v>0</v>
      </c>
      <c r="F29" s="123">
        <v>0</v>
      </c>
      <c r="G29" s="123">
        <v>0</v>
      </c>
      <c r="H29" s="123">
        <v>0</v>
      </c>
    </row>
    <row r="30" ht="24" customHeight="1" spans="1:8">
      <c r="A30" s="125"/>
      <c r="B30" s="126"/>
      <c r="C30" s="127" t="s">
        <v>153</v>
      </c>
      <c r="D30" s="118">
        <f t="shared" si="0"/>
        <v>0</v>
      </c>
      <c r="E30" s="128">
        <v>0</v>
      </c>
      <c r="F30" s="128">
        <v>0</v>
      </c>
      <c r="G30" s="128">
        <v>0</v>
      </c>
      <c r="H30" s="128">
        <v>0</v>
      </c>
    </row>
    <row r="31" ht="24" customHeight="1" spans="1:8">
      <c r="A31" s="129"/>
      <c r="B31" s="115"/>
      <c r="C31" s="130" t="s">
        <v>154</v>
      </c>
      <c r="D31" s="113">
        <f t="shared" si="0"/>
        <v>0</v>
      </c>
      <c r="E31" s="131">
        <v>0</v>
      </c>
      <c r="F31" s="131">
        <v>0</v>
      </c>
      <c r="G31" s="131">
        <v>0</v>
      </c>
      <c r="H31" s="131">
        <v>0</v>
      </c>
    </row>
    <row r="32" ht="24" customHeight="1" spans="1:8">
      <c r="A32" s="132"/>
      <c r="B32" s="116"/>
      <c r="C32" s="133" t="s">
        <v>155</v>
      </c>
      <c r="D32" s="116">
        <f t="shared" si="0"/>
        <v>0</v>
      </c>
      <c r="E32" s="116">
        <v>0</v>
      </c>
      <c r="F32" s="116">
        <v>0</v>
      </c>
      <c r="G32" s="116">
        <v>0</v>
      </c>
      <c r="H32" s="116">
        <v>0</v>
      </c>
    </row>
    <row r="33" ht="24" customHeight="1" spans="1:8">
      <c r="A33" s="132"/>
      <c r="B33" s="116"/>
      <c r="C33" s="133" t="s">
        <v>156</v>
      </c>
      <c r="D33" s="116">
        <f t="shared" si="0"/>
        <v>0</v>
      </c>
      <c r="E33" s="116">
        <v>0</v>
      </c>
      <c r="F33" s="116">
        <v>0</v>
      </c>
      <c r="G33" s="116">
        <v>0</v>
      </c>
      <c r="H33" s="116">
        <v>0</v>
      </c>
    </row>
    <row r="34" ht="24" customHeight="1" spans="1:8">
      <c r="A34" s="132"/>
      <c r="B34" s="116"/>
      <c r="C34" s="133" t="s">
        <v>157</v>
      </c>
      <c r="D34" s="116">
        <f t="shared" si="0"/>
        <v>0</v>
      </c>
      <c r="E34" s="116">
        <v>0</v>
      </c>
      <c r="F34" s="116">
        <v>0</v>
      </c>
      <c r="G34" s="116">
        <v>0</v>
      </c>
      <c r="H34" s="116">
        <v>0</v>
      </c>
    </row>
    <row r="35" ht="24" customHeight="1" spans="1:8">
      <c r="A35" s="132"/>
      <c r="B35" s="116"/>
      <c r="C35" s="133" t="s">
        <v>158</v>
      </c>
      <c r="D35" s="116">
        <f t="shared" si="0"/>
        <v>0</v>
      </c>
      <c r="E35" s="116">
        <v>0</v>
      </c>
      <c r="F35" s="116">
        <v>0</v>
      </c>
      <c r="G35" s="116">
        <v>0</v>
      </c>
      <c r="H35" s="116">
        <v>0</v>
      </c>
    </row>
    <row r="36" ht="24" customHeight="1" spans="1:8">
      <c r="A36" s="132"/>
      <c r="B36" s="116"/>
      <c r="C36" s="133" t="s">
        <v>159</v>
      </c>
      <c r="D36" s="116">
        <f t="shared" si="0"/>
        <v>0</v>
      </c>
      <c r="E36" s="116">
        <v>0</v>
      </c>
      <c r="F36" s="116">
        <v>0</v>
      </c>
      <c r="G36" s="116">
        <v>0</v>
      </c>
      <c r="H36" s="116">
        <v>0</v>
      </c>
    </row>
    <row r="37" ht="24" customHeight="1" spans="1:8">
      <c r="A37" s="134"/>
      <c r="B37" s="135"/>
      <c r="C37" s="134"/>
      <c r="D37" s="135"/>
      <c r="E37" s="116"/>
      <c r="F37" s="116"/>
      <c r="G37" s="116" t="s">
        <v>38</v>
      </c>
      <c r="H37" s="116"/>
    </row>
    <row r="38" ht="24" customHeight="1" spans="1:8">
      <c r="A38" s="132"/>
      <c r="B38" s="116"/>
      <c r="C38" s="132" t="s">
        <v>160</v>
      </c>
      <c r="D38" s="116">
        <f>SUM(E38:H38)</f>
        <v>0</v>
      </c>
      <c r="E38" s="116">
        <f>SUM(B7,B11)-SUM(E6)</f>
        <v>0</v>
      </c>
      <c r="F38" s="116">
        <f>SUM(B8,B12)-SUM(F6)</f>
        <v>0</v>
      </c>
      <c r="G38" s="116">
        <f>SUM(B9,B13)-SUM(G6)</f>
        <v>0</v>
      </c>
      <c r="H38" s="116">
        <f>SUM(B14)-SUM(H6)</f>
        <v>0</v>
      </c>
    </row>
    <row r="39" ht="24" customHeight="1" spans="1:8">
      <c r="A39" s="132"/>
      <c r="B39" s="136"/>
      <c r="C39" s="132"/>
      <c r="D39" s="135"/>
      <c r="E39" s="116"/>
      <c r="F39" s="116"/>
      <c r="G39" s="116"/>
      <c r="H39" s="116"/>
    </row>
    <row r="40" ht="24" customHeight="1" spans="1:8">
      <c r="A40" s="134" t="s">
        <v>54</v>
      </c>
      <c r="B40" s="136">
        <f>SUM(B6,B10)</f>
        <v>3150.25</v>
      </c>
      <c r="C40" s="134" t="s">
        <v>55</v>
      </c>
      <c r="D40" s="135">
        <f>SUM(D7:D38)</f>
        <v>3150.25</v>
      </c>
      <c r="E40" s="135">
        <f>SUM(E7:E38)</f>
        <v>3150.25</v>
      </c>
      <c r="F40" s="135">
        <f>SUM(F7:F38)</f>
        <v>0</v>
      </c>
      <c r="G40" s="135">
        <f>SUM(G7:G38)</f>
        <v>0</v>
      </c>
      <c r="H40" s="135">
        <f>SUM(H7:H38)</f>
        <v>0</v>
      </c>
    </row>
  </sheetData>
  <mergeCells count="3">
    <mergeCell ref="A2:H2"/>
    <mergeCell ref="A4:B4"/>
    <mergeCell ref="C4:H4"/>
  </mergeCells>
  <printOptions horizontalCentered="1"/>
  <pageMargins left="0.5902778" right="0.5902778" top="0.9840278" bottom="0.9840278" header="0.5118055" footer="0.5118055"/>
  <pageSetup paperSize="9" scale="38" orientation="landscape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O16"/>
  <sheetViews>
    <sheetView showGridLines="0" showZeros="0" workbookViewId="0">
      <selection activeCell="A1" sqref="A1"/>
    </sheetView>
  </sheetViews>
  <sheetFormatPr defaultColWidth="9" defaultRowHeight="11.25"/>
  <cols>
    <col min="1" max="1" width="5" customWidth="1"/>
    <col min="2" max="2" width="3.62222222222222" customWidth="1"/>
    <col min="3" max="3" width="10.3777777777778" customWidth="1"/>
    <col min="4" max="4" width="43.3777777777778" customWidth="1"/>
    <col min="5" max="5" width="15.8777777777778" customWidth="1"/>
    <col min="6" max="15" width="11.6222222222222" customWidth="1"/>
    <col min="16" max="22" width="8.37777777777778" customWidth="1"/>
    <col min="23" max="25" width="9.12222222222222" customWidth="1"/>
    <col min="26" max="35" width="8.37777777777778" customWidth="1"/>
    <col min="36" max="38" width="9.12222222222222" customWidth="1"/>
    <col min="39" max="41" width="8.37777777777778" customWidth="1"/>
  </cols>
  <sheetData>
    <row r="1" ht="20.1" customHeight="1" spans="1:4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O1" s="20" t="s">
        <v>161</v>
      </c>
    </row>
    <row r="2" ht="20.1" customHeight="1" spans="1:41">
      <c r="A2" s="21" t="s">
        <v>162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ht="20.1" customHeight="1" spans="1:41">
      <c r="A3" s="22" t="s">
        <v>0</v>
      </c>
      <c r="B3" s="23"/>
      <c r="C3" s="23"/>
      <c r="D3" s="23"/>
      <c r="E3" s="91"/>
      <c r="F3" s="91"/>
      <c r="G3" s="91"/>
      <c r="H3" s="91"/>
      <c r="I3" s="91"/>
      <c r="J3" s="91"/>
      <c r="K3" s="91"/>
      <c r="L3" s="91"/>
      <c r="M3" s="91"/>
      <c r="N3" s="91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78"/>
      <c r="AJ3" s="78"/>
      <c r="AK3" s="78"/>
      <c r="AL3" s="78"/>
      <c r="AO3" s="25" t="s">
        <v>5</v>
      </c>
    </row>
    <row r="4" ht="20.1" customHeight="1" spans="1:41">
      <c r="A4" s="26" t="s">
        <v>58</v>
      </c>
      <c r="B4" s="27"/>
      <c r="C4" s="27"/>
      <c r="D4" s="28"/>
      <c r="E4" s="92" t="s">
        <v>163</v>
      </c>
      <c r="F4" s="82" t="s">
        <v>164</v>
      </c>
      <c r="G4" s="83"/>
      <c r="H4" s="83"/>
      <c r="I4" s="83"/>
      <c r="J4" s="83"/>
      <c r="K4" s="83"/>
      <c r="L4" s="83"/>
      <c r="M4" s="83"/>
      <c r="N4" s="83"/>
      <c r="O4" s="87"/>
      <c r="P4" s="82" t="s">
        <v>165</v>
      </c>
      <c r="Q4" s="83"/>
      <c r="R4" s="83"/>
      <c r="S4" s="83"/>
      <c r="T4" s="83"/>
      <c r="U4" s="83"/>
      <c r="V4" s="83"/>
      <c r="W4" s="83"/>
      <c r="X4" s="83"/>
      <c r="Y4" s="87"/>
      <c r="Z4" s="82" t="s">
        <v>166</v>
      </c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7"/>
    </row>
    <row r="5" ht="20.1" customHeight="1" spans="1:41">
      <c r="A5" s="61" t="s">
        <v>69</v>
      </c>
      <c r="B5" s="63"/>
      <c r="C5" s="72" t="s">
        <v>70</v>
      </c>
      <c r="D5" s="32" t="s">
        <v>116</v>
      </c>
      <c r="E5" s="93"/>
      <c r="F5" s="49" t="s">
        <v>59</v>
      </c>
      <c r="G5" s="94" t="s">
        <v>167</v>
      </c>
      <c r="H5" s="95"/>
      <c r="I5" s="101"/>
      <c r="J5" s="94" t="s">
        <v>168</v>
      </c>
      <c r="K5" s="95"/>
      <c r="L5" s="101"/>
      <c r="M5" s="94" t="s">
        <v>169</v>
      </c>
      <c r="N5" s="95"/>
      <c r="O5" s="101"/>
      <c r="P5" s="71" t="s">
        <v>59</v>
      </c>
      <c r="Q5" s="94" t="s">
        <v>167</v>
      </c>
      <c r="R5" s="95"/>
      <c r="S5" s="101"/>
      <c r="T5" s="94" t="s">
        <v>168</v>
      </c>
      <c r="U5" s="95"/>
      <c r="V5" s="101"/>
      <c r="W5" s="94" t="s">
        <v>169</v>
      </c>
      <c r="X5" s="95"/>
      <c r="Y5" s="101"/>
      <c r="Z5" s="49" t="s">
        <v>59</v>
      </c>
      <c r="AA5" s="94" t="s">
        <v>167</v>
      </c>
      <c r="AB5" s="95"/>
      <c r="AC5" s="101"/>
      <c r="AD5" s="94" t="s">
        <v>168</v>
      </c>
      <c r="AE5" s="95"/>
      <c r="AF5" s="101"/>
      <c r="AG5" s="94" t="s">
        <v>169</v>
      </c>
      <c r="AH5" s="95"/>
      <c r="AI5" s="101"/>
      <c r="AJ5" s="94" t="s">
        <v>170</v>
      </c>
      <c r="AK5" s="95"/>
      <c r="AL5" s="101"/>
      <c r="AM5" s="94" t="s">
        <v>122</v>
      </c>
      <c r="AN5" s="95"/>
      <c r="AO5" s="101"/>
    </row>
    <row r="6" ht="29.25" customHeight="1" spans="1:41">
      <c r="A6" s="96" t="s">
        <v>79</v>
      </c>
      <c r="B6" s="96" t="s">
        <v>80</v>
      </c>
      <c r="C6" s="38"/>
      <c r="D6" s="38"/>
      <c r="E6" s="97"/>
      <c r="F6" s="74"/>
      <c r="G6" s="54" t="s">
        <v>74</v>
      </c>
      <c r="H6" s="98" t="s">
        <v>112</v>
      </c>
      <c r="I6" s="98" t="s">
        <v>113</v>
      </c>
      <c r="J6" s="54" t="s">
        <v>74</v>
      </c>
      <c r="K6" s="98" t="s">
        <v>112</v>
      </c>
      <c r="L6" s="98" t="s">
        <v>113</v>
      </c>
      <c r="M6" s="54" t="s">
        <v>74</v>
      </c>
      <c r="N6" s="98" t="s">
        <v>112</v>
      </c>
      <c r="O6" s="56" t="s">
        <v>113</v>
      </c>
      <c r="P6" s="74"/>
      <c r="Q6" s="102" t="s">
        <v>74</v>
      </c>
      <c r="R6" s="39" t="s">
        <v>112</v>
      </c>
      <c r="S6" s="39" t="s">
        <v>113</v>
      </c>
      <c r="T6" s="102" t="s">
        <v>74</v>
      </c>
      <c r="U6" s="39" t="s">
        <v>112</v>
      </c>
      <c r="V6" s="38" t="s">
        <v>113</v>
      </c>
      <c r="W6" s="33" t="s">
        <v>74</v>
      </c>
      <c r="X6" s="102" t="s">
        <v>112</v>
      </c>
      <c r="Y6" s="39" t="s">
        <v>113</v>
      </c>
      <c r="Z6" s="74"/>
      <c r="AA6" s="54" t="s">
        <v>74</v>
      </c>
      <c r="AB6" s="96" t="s">
        <v>112</v>
      </c>
      <c r="AC6" s="96" t="s">
        <v>113</v>
      </c>
      <c r="AD6" s="54" t="s">
        <v>74</v>
      </c>
      <c r="AE6" s="96" t="s">
        <v>112</v>
      </c>
      <c r="AF6" s="96" t="s">
        <v>113</v>
      </c>
      <c r="AG6" s="54" t="s">
        <v>74</v>
      </c>
      <c r="AH6" s="98" t="s">
        <v>112</v>
      </c>
      <c r="AI6" s="98" t="s">
        <v>113</v>
      </c>
      <c r="AJ6" s="54" t="s">
        <v>74</v>
      </c>
      <c r="AK6" s="98" t="s">
        <v>112</v>
      </c>
      <c r="AL6" s="98" t="s">
        <v>113</v>
      </c>
      <c r="AM6" s="54" t="s">
        <v>74</v>
      </c>
      <c r="AN6" s="98" t="s">
        <v>112</v>
      </c>
      <c r="AO6" s="98" t="s">
        <v>113</v>
      </c>
    </row>
    <row r="7" ht="20.1" customHeight="1" spans="1:41">
      <c r="A7" s="41" t="s">
        <v>38</v>
      </c>
      <c r="B7" s="41" t="s">
        <v>38</v>
      </c>
      <c r="C7" s="41" t="s">
        <v>38</v>
      </c>
      <c r="D7" s="41" t="s">
        <v>59</v>
      </c>
      <c r="E7" s="59">
        <f t="shared" ref="E7:E16" si="0">SUM(F7,P7,Z7)</f>
        <v>3150.25</v>
      </c>
      <c r="F7" s="59">
        <f t="shared" ref="F7:F16" si="1">SUM(G7,J7,M7)</f>
        <v>3150.25</v>
      </c>
      <c r="G7" s="59">
        <f t="shared" ref="G7:G16" si="2">SUM(H7:I7)</f>
        <v>3150.25</v>
      </c>
      <c r="H7" s="59">
        <v>1516.58</v>
      </c>
      <c r="I7" s="42">
        <v>1633.67</v>
      </c>
      <c r="J7" s="59">
        <f t="shared" ref="J7:J16" si="3">SUM(K7:L7)</f>
        <v>0</v>
      </c>
      <c r="K7" s="59">
        <v>0</v>
      </c>
      <c r="L7" s="42">
        <v>0</v>
      </c>
      <c r="M7" s="59">
        <f t="shared" ref="M7:M16" si="4">SUM(N7:O7)</f>
        <v>0</v>
      </c>
      <c r="N7" s="59">
        <v>0</v>
      </c>
      <c r="O7" s="42">
        <v>0</v>
      </c>
      <c r="P7" s="43">
        <f t="shared" ref="P7:P16" si="5">SUM(Q7,T7,W7)</f>
        <v>0</v>
      </c>
      <c r="Q7" s="59">
        <f t="shared" ref="Q7:Q16" si="6">SUM(R7:S7)</f>
        <v>0</v>
      </c>
      <c r="R7" s="59">
        <v>0</v>
      </c>
      <c r="S7" s="42">
        <v>0</v>
      </c>
      <c r="T7" s="59">
        <f t="shared" ref="T7:T16" si="7">SUM(U7:V7)</f>
        <v>0</v>
      </c>
      <c r="U7" s="59">
        <v>0</v>
      </c>
      <c r="V7" s="59">
        <v>0</v>
      </c>
      <c r="W7" s="59">
        <f t="shared" ref="W7:W16" si="8">SUM(X7:Y7)</f>
        <v>0</v>
      </c>
      <c r="X7" s="59">
        <v>0</v>
      </c>
      <c r="Y7" s="42">
        <v>0</v>
      </c>
      <c r="Z7" s="43">
        <f t="shared" ref="Z7:Z16" si="9">SUM(AA7,AD7,AG7,AJ7,AM7)</f>
        <v>0</v>
      </c>
      <c r="AA7" s="59">
        <f t="shared" ref="AA7:AA16" si="10">SUM(AB7:AC7)</f>
        <v>0</v>
      </c>
      <c r="AB7" s="59">
        <v>0</v>
      </c>
      <c r="AC7" s="42">
        <v>0</v>
      </c>
      <c r="AD7" s="59">
        <f t="shared" ref="AD7:AD16" si="11">SUM(AE7:AF7)</f>
        <v>0</v>
      </c>
      <c r="AE7" s="59">
        <v>0</v>
      </c>
      <c r="AF7" s="42">
        <v>0</v>
      </c>
      <c r="AG7" s="59">
        <f t="shared" ref="AG7:AG16" si="12">SUM(AH7:AI7)</f>
        <v>0</v>
      </c>
      <c r="AH7" s="59">
        <v>0</v>
      </c>
      <c r="AI7" s="42">
        <v>0</v>
      </c>
      <c r="AJ7" s="59">
        <f t="shared" ref="AJ7:AJ16" si="13">SUM(AK7:AL7)</f>
        <v>0</v>
      </c>
      <c r="AK7" s="59">
        <v>0</v>
      </c>
      <c r="AL7" s="42">
        <v>0</v>
      </c>
      <c r="AM7" s="59">
        <f t="shared" ref="AM7:AM16" si="14">SUM(AN7:AO7)</f>
        <v>0</v>
      </c>
      <c r="AN7" s="59">
        <v>0</v>
      </c>
      <c r="AO7" s="42">
        <v>0</v>
      </c>
    </row>
    <row r="8" ht="20.1" customHeight="1" spans="1:41">
      <c r="A8" s="41" t="s">
        <v>38</v>
      </c>
      <c r="B8" s="41" t="s">
        <v>171</v>
      </c>
      <c r="C8" s="41" t="s">
        <v>38</v>
      </c>
      <c r="D8" s="41" t="s">
        <v>172</v>
      </c>
      <c r="E8" s="59">
        <f t="shared" si="0"/>
        <v>1515.19</v>
      </c>
      <c r="F8" s="59">
        <f t="shared" si="1"/>
        <v>1515.19</v>
      </c>
      <c r="G8" s="59">
        <f t="shared" si="2"/>
        <v>1515.19</v>
      </c>
      <c r="H8" s="59">
        <v>1462.69</v>
      </c>
      <c r="I8" s="42">
        <v>52.5</v>
      </c>
      <c r="J8" s="59">
        <f t="shared" si="3"/>
        <v>0</v>
      </c>
      <c r="K8" s="59">
        <v>0</v>
      </c>
      <c r="L8" s="42">
        <v>0</v>
      </c>
      <c r="M8" s="59">
        <f t="shared" si="4"/>
        <v>0</v>
      </c>
      <c r="N8" s="59">
        <v>0</v>
      </c>
      <c r="O8" s="42">
        <v>0</v>
      </c>
      <c r="P8" s="43">
        <f t="shared" si="5"/>
        <v>0</v>
      </c>
      <c r="Q8" s="59">
        <f t="shared" si="6"/>
        <v>0</v>
      </c>
      <c r="R8" s="59">
        <v>0</v>
      </c>
      <c r="S8" s="42">
        <v>0</v>
      </c>
      <c r="T8" s="59">
        <f t="shared" si="7"/>
        <v>0</v>
      </c>
      <c r="U8" s="59">
        <v>0</v>
      </c>
      <c r="V8" s="59">
        <v>0</v>
      </c>
      <c r="W8" s="59">
        <f t="shared" si="8"/>
        <v>0</v>
      </c>
      <c r="X8" s="59">
        <v>0</v>
      </c>
      <c r="Y8" s="42">
        <v>0</v>
      </c>
      <c r="Z8" s="43">
        <f t="shared" si="9"/>
        <v>0</v>
      </c>
      <c r="AA8" s="59">
        <f t="shared" si="10"/>
        <v>0</v>
      </c>
      <c r="AB8" s="59">
        <v>0</v>
      </c>
      <c r="AC8" s="42">
        <v>0</v>
      </c>
      <c r="AD8" s="59">
        <f t="shared" si="11"/>
        <v>0</v>
      </c>
      <c r="AE8" s="59">
        <v>0</v>
      </c>
      <c r="AF8" s="42">
        <v>0</v>
      </c>
      <c r="AG8" s="59">
        <f t="shared" si="12"/>
        <v>0</v>
      </c>
      <c r="AH8" s="59">
        <v>0</v>
      </c>
      <c r="AI8" s="42">
        <v>0</v>
      </c>
      <c r="AJ8" s="59">
        <f t="shared" si="13"/>
        <v>0</v>
      </c>
      <c r="AK8" s="59">
        <v>0</v>
      </c>
      <c r="AL8" s="42">
        <v>0</v>
      </c>
      <c r="AM8" s="59">
        <f t="shared" si="14"/>
        <v>0</v>
      </c>
      <c r="AN8" s="59">
        <v>0</v>
      </c>
      <c r="AO8" s="42">
        <v>0</v>
      </c>
    </row>
    <row r="9" ht="20.1" customHeight="1" spans="1:41">
      <c r="A9" s="41" t="s">
        <v>171</v>
      </c>
      <c r="B9" s="41" t="s">
        <v>173</v>
      </c>
      <c r="C9" s="41" t="s">
        <v>85</v>
      </c>
      <c r="D9" s="41" t="s">
        <v>174</v>
      </c>
      <c r="E9" s="59">
        <f t="shared" si="0"/>
        <v>1402.6</v>
      </c>
      <c r="F9" s="59">
        <f t="shared" si="1"/>
        <v>1402.6</v>
      </c>
      <c r="G9" s="59">
        <f t="shared" si="2"/>
        <v>1402.6</v>
      </c>
      <c r="H9" s="59">
        <v>1402.6</v>
      </c>
      <c r="I9" s="42">
        <v>0</v>
      </c>
      <c r="J9" s="59">
        <f t="shared" si="3"/>
        <v>0</v>
      </c>
      <c r="K9" s="59">
        <v>0</v>
      </c>
      <c r="L9" s="42">
        <v>0</v>
      </c>
      <c r="M9" s="59">
        <f t="shared" si="4"/>
        <v>0</v>
      </c>
      <c r="N9" s="59">
        <v>0</v>
      </c>
      <c r="O9" s="42">
        <v>0</v>
      </c>
      <c r="P9" s="43">
        <f t="shared" si="5"/>
        <v>0</v>
      </c>
      <c r="Q9" s="59">
        <f t="shared" si="6"/>
        <v>0</v>
      </c>
      <c r="R9" s="59">
        <v>0</v>
      </c>
      <c r="S9" s="42">
        <v>0</v>
      </c>
      <c r="T9" s="59">
        <f t="shared" si="7"/>
        <v>0</v>
      </c>
      <c r="U9" s="59">
        <v>0</v>
      </c>
      <c r="V9" s="59">
        <v>0</v>
      </c>
      <c r="W9" s="59">
        <f t="shared" si="8"/>
        <v>0</v>
      </c>
      <c r="X9" s="59">
        <v>0</v>
      </c>
      <c r="Y9" s="42">
        <v>0</v>
      </c>
      <c r="Z9" s="43">
        <f t="shared" si="9"/>
        <v>0</v>
      </c>
      <c r="AA9" s="59">
        <f t="shared" si="10"/>
        <v>0</v>
      </c>
      <c r="AB9" s="59">
        <v>0</v>
      </c>
      <c r="AC9" s="42">
        <v>0</v>
      </c>
      <c r="AD9" s="59">
        <f t="shared" si="11"/>
        <v>0</v>
      </c>
      <c r="AE9" s="59">
        <v>0</v>
      </c>
      <c r="AF9" s="42">
        <v>0</v>
      </c>
      <c r="AG9" s="59">
        <f t="shared" si="12"/>
        <v>0</v>
      </c>
      <c r="AH9" s="59">
        <v>0</v>
      </c>
      <c r="AI9" s="42">
        <v>0</v>
      </c>
      <c r="AJ9" s="59">
        <f t="shared" si="13"/>
        <v>0</v>
      </c>
      <c r="AK9" s="59">
        <v>0</v>
      </c>
      <c r="AL9" s="42">
        <v>0</v>
      </c>
      <c r="AM9" s="59">
        <f t="shared" si="14"/>
        <v>0</v>
      </c>
      <c r="AN9" s="59">
        <v>0</v>
      </c>
      <c r="AO9" s="42">
        <v>0</v>
      </c>
    </row>
    <row r="10" ht="20.1" customHeight="1" spans="1:41">
      <c r="A10" s="41" t="s">
        <v>171</v>
      </c>
      <c r="B10" s="41" t="s">
        <v>175</v>
      </c>
      <c r="C10" s="41" t="s">
        <v>85</v>
      </c>
      <c r="D10" s="41" t="s">
        <v>176</v>
      </c>
      <c r="E10" s="59">
        <f t="shared" si="0"/>
        <v>112.59</v>
      </c>
      <c r="F10" s="59">
        <f t="shared" si="1"/>
        <v>112.59</v>
      </c>
      <c r="G10" s="59">
        <f t="shared" si="2"/>
        <v>112.59</v>
      </c>
      <c r="H10" s="59">
        <v>60.09</v>
      </c>
      <c r="I10" s="42">
        <v>52.5</v>
      </c>
      <c r="J10" s="59">
        <f t="shared" si="3"/>
        <v>0</v>
      </c>
      <c r="K10" s="59">
        <v>0</v>
      </c>
      <c r="L10" s="42">
        <v>0</v>
      </c>
      <c r="M10" s="59">
        <f t="shared" si="4"/>
        <v>0</v>
      </c>
      <c r="N10" s="59">
        <v>0</v>
      </c>
      <c r="O10" s="42">
        <v>0</v>
      </c>
      <c r="P10" s="43">
        <f t="shared" si="5"/>
        <v>0</v>
      </c>
      <c r="Q10" s="59">
        <f t="shared" si="6"/>
        <v>0</v>
      </c>
      <c r="R10" s="59">
        <v>0</v>
      </c>
      <c r="S10" s="42">
        <v>0</v>
      </c>
      <c r="T10" s="59">
        <f t="shared" si="7"/>
        <v>0</v>
      </c>
      <c r="U10" s="59">
        <v>0</v>
      </c>
      <c r="V10" s="59">
        <v>0</v>
      </c>
      <c r="W10" s="59">
        <f t="shared" si="8"/>
        <v>0</v>
      </c>
      <c r="X10" s="59">
        <v>0</v>
      </c>
      <c r="Y10" s="42">
        <v>0</v>
      </c>
      <c r="Z10" s="43">
        <f t="shared" si="9"/>
        <v>0</v>
      </c>
      <c r="AA10" s="59">
        <f t="shared" si="10"/>
        <v>0</v>
      </c>
      <c r="AB10" s="59">
        <v>0</v>
      </c>
      <c r="AC10" s="42">
        <v>0</v>
      </c>
      <c r="AD10" s="59">
        <f t="shared" si="11"/>
        <v>0</v>
      </c>
      <c r="AE10" s="59">
        <v>0</v>
      </c>
      <c r="AF10" s="42">
        <v>0</v>
      </c>
      <c r="AG10" s="59">
        <f t="shared" si="12"/>
        <v>0</v>
      </c>
      <c r="AH10" s="59">
        <v>0</v>
      </c>
      <c r="AI10" s="42">
        <v>0</v>
      </c>
      <c r="AJ10" s="59">
        <f t="shared" si="13"/>
        <v>0</v>
      </c>
      <c r="AK10" s="59">
        <v>0</v>
      </c>
      <c r="AL10" s="42">
        <v>0</v>
      </c>
      <c r="AM10" s="59">
        <f t="shared" si="14"/>
        <v>0</v>
      </c>
      <c r="AN10" s="59">
        <v>0</v>
      </c>
      <c r="AO10" s="42">
        <v>0</v>
      </c>
    </row>
    <row r="11" ht="20.1" customHeight="1" spans="1:41">
      <c r="A11" s="41" t="s">
        <v>38</v>
      </c>
      <c r="B11" s="41" t="s">
        <v>177</v>
      </c>
      <c r="C11" s="41" t="s">
        <v>38</v>
      </c>
      <c r="D11" s="41" t="s">
        <v>178</v>
      </c>
      <c r="E11" s="59">
        <f t="shared" si="0"/>
        <v>800</v>
      </c>
      <c r="F11" s="59">
        <f t="shared" si="1"/>
        <v>800</v>
      </c>
      <c r="G11" s="59">
        <f t="shared" si="2"/>
        <v>800</v>
      </c>
      <c r="H11" s="59">
        <v>0</v>
      </c>
      <c r="I11" s="42">
        <v>800</v>
      </c>
      <c r="J11" s="59">
        <f t="shared" si="3"/>
        <v>0</v>
      </c>
      <c r="K11" s="59">
        <v>0</v>
      </c>
      <c r="L11" s="42">
        <v>0</v>
      </c>
      <c r="M11" s="59">
        <f t="shared" si="4"/>
        <v>0</v>
      </c>
      <c r="N11" s="59">
        <v>0</v>
      </c>
      <c r="O11" s="42">
        <v>0</v>
      </c>
      <c r="P11" s="43">
        <f t="shared" si="5"/>
        <v>0</v>
      </c>
      <c r="Q11" s="59">
        <f t="shared" si="6"/>
        <v>0</v>
      </c>
      <c r="R11" s="59">
        <v>0</v>
      </c>
      <c r="S11" s="42">
        <v>0</v>
      </c>
      <c r="T11" s="59">
        <f t="shared" si="7"/>
        <v>0</v>
      </c>
      <c r="U11" s="59">
        <v>0</v>
      </c>
      <c r="V11" s="59">
        <v>0</v>
      </c>
      <c r="W11" s="59">
        <f t="shared" si="8"/>
        <v>0</v>
      </c>
      <c r="X11" s="59">
        <v>0</v>
      </c>
      <c r="Y11" s="42">
        <v>0</v>
      </c>
      <c r="Z11" s="43">
        <f t="shared" si="9"/>
        <v>0</v>
      </c>
      <c r="AA11" s="59">
        <f t="shared" si="10"/>
        <v>0</v>
      </c>
      <c r="AB11" s="59">
        <v>0</v>
      </c>
      <c r="AC11" s="42">
        <v>0</v>
      </c>
      <c r="AD11" s="59">
        <f t="shared" si="11"/>
        <v>0</v>
      </c>
      <c r="AE11" s="59">
        <v>0</v>
      </c>
      <c r="AF11" s="42">
        <v>0</v>
      </c>
      <c r="AG11" s="59">
        <f t="shared" si="12"/>
        <v>0</v>
      </c>
      <c r="AH11" s="59">
        <v>0</v>
      </c>
      <c r="AI11" s="42">
        <v>0</v>
      </c>
      <c r="AJ11" s="59">
        <f t="shared" si="13"/>
        <v>0</v>
      </c>
      <c r="AK11" s="59">
        <v>0</v>
      </c>
      <c r="AL11" s="42">
        <v>0</v>
      </c>
      <c r="AM11" s="59">
        <f t="shared" si="14"/>
        <v>0</v>
      </c>
      <c r="AN11" s="59">
        <v>0</v>
      </c>
      <c r="AO11" s="42">
        <v>0</v>
      </c>
    </row>
    <row r="12" ht="20.1" customHeight="1" spans="1:41">
      <c r="A12" s="41" t="s">
        <v>177</v>
      </c>
      <c r="B12" s="41" t="s">
        <v>173</v>
      </c>
      <c r="C12" s="41" t="s">
        <v>85</v>
      </c>
      <c r="D12" s="41" t="s">
        <v>179</v>
      </c>
      <c r="E12" s="59">
        <f t="shared" si="0"/>
        <v>800</v>
      </c>
      <c r="F12" s="59">
        <f t="shared" si="1"/>
        <v>800</v>
      </c>
      <c r="G12" s="59">
        <f t="shared" si="2"/>
        <v>800</v>
      </c>
      <c r="H12" s="59">
        <v>0</v>
      </c>
      <c r="I12" s="42">
        <v>800</v>
      </c>
      <c r="J12" s="59">
        <f t="shared" si="3"/>
        <v>0</v>
      </c>
      <c r="K12" s="59">
        <v>0</v>
      </c>
      <c r="L12" s="42">
        <v>0</v>
      </c>
      <c r="M12" s="59">
        <f t="shared" si="4"/>
        <v>0</v>
      </c>
      <c r="N12" s="59">
        <v>0</v>
      </c>
      <c r="O12" s="42">
        <v>0</v>
      </c>
      <c r="P12" s="43">
        <f t="shared" si="5"/>
        <v>0</v>
      </c>
      <c r="Q12" s="59">
        <f t="shared" si="6"/>
        <v>0</v>
      </c>
      <c r="R12" s="59">
        <v>0</v>
      </c>
      <c r="S12" s="42">
        <v>0</v>
      </c>
      <c r="T12" s="59">
        <f t="shared" si="7"/>
        <v>0</v>
      </c>
      <c r="U12" s="59">
        <v>0</v>
      </c>
      <c r="V12" s="59">
        <v>0</v>
      </c>
      <c r="W12" s="59">
        <f t="shared" si="8"/>
        <v>0</v>
      </c>
      <c r="X12" s="59">
        <v>0</v>
      </c>
      <c r="Y12" s="42">
        <v>0</v>
      </c>
      <c r="Z12" s="43">
        <f t="shared" si="9"/>
        <v>0</v>
      </c>
      <c r="AA12" s="59">
        <f t="shared" si="10"/>
        <v>0</v>
      </c>
      <c r="AB12" s="59">
        <v>0</v>
      </c>
      <c r="AC12" s="42">
        <v>0</v>
      </c>
      <c r="AD12" s="59">
        <f t="shared" si="11"/>
        <v>0</v>
      </c>
      <c r="AE12" s="59">
        <v>0</v>
      </c>
      <c r="AF12" s="42">
        <v>0</v>
      </c>
      <c r="AG12" s="59">
        <f t="shared" si="12"/>
        <v>0</v>
      </c>
      <c r="AH12" s="59">
        <v>0</v>
      </c>
      <c r="AI12" s="42">
        <v>0</v>
      </c>
      <c r="AJ12" s="59">
        <f t="shared" si="13"/>
        <v>0</v>
      </c>
      <c r="AK12" s="59">
        <v>0</v>
      </c>
      <c r="AL12" s="42">
        <v>0</v>
      </c>
      <c r="AM12" s="59">
        <f t="shared" si="14"/>
        <v>0</v>
      </c>
      <c r="AN12" s="59">
        <v>0</v>
      </c>
      <c r="AO12" s="42">
        <v>0</v>
      </c>
    </row>
    <row r="13" ht="20.1" customHeight="1" spans="1:41">
      <c r="A13" s="41" t="s">
        <v>38</v>
      </c>
      <c r="B13" s="41" t="s">
        <v>180</v>
      </c>
      <c r="C13" s="41" t="s">
        <v>38</v>
      </c>
      <c r="D13" s="41" t="s">
        <v>181</v>
      </c>
      <c r="E13" s="59">
        <f t="shared" si="0"/>
        <v>835.06</v>
      </c>
      <c r="F13" s="59">
        <f t="shared" si="1"/>
        <v>835.06</v>
      </c>
      <c r="G13" s="59">
        <f t="shared" si="2"/>
        <v>835.06</v>
      </c>
      <c r="H13" s="59">
        <v>53.89</v>
      </c>
      <c r="I13" s="42">
        <v>781.17</v>
      </c>
      <c r="J13" s="59">
        <f t="shared" si="3"/>
        <v>0</v>
      </c>
      <c r="K13" s="59">
        <v>0</v>
      </c>
      <c r="L13" s="42">
        <v>0</v>
      </c>
      <c r="M13" s="59">
        <f t="shared" si="4"/>
        <v>0</v>
      </c>
      <c r="N13" s="59">
        <v>0</v>
      </c>
      <c r="O13" s="42">
        <v>0</v>
      </c>
      <c r="P13" s="43">
        <f t="shared" si="5"/>
        <v>0</v>
      </c>
      <c r="Q13" s="59">
        <f t="shared" si="6"/>
        <v>0</v>
      </c>
      <c r="R13" s="59">
        <v>0</v>
      </c>
      <c r="S13" s="42">
        <v>0</v>
      </c>
      <c r="T13" s="59">
        <f t="shared" si="7"/>
        <v>0</v>
      </c>
      <c r="U13" s="59">
        <v>0</v>
      </c>
      <c r="V13" s="59">
        <v>0</v>
      </c>
      <c r="W13" s="59">
        <f t="shared" si="8"/>
        <v>0</v>
      </c>
      <c r="X13" s="59">
        <v>0</v>
      </c>
      <c r="Y13" s="42">
        <v>0</v>
      </c>
      <c r="Z13" s="43">
        <f t="shared" si="9"/>
        <v>0</v>
      </c>
      <c r="AA13" s="59">
        <f t="shared" si="10"/>
        <v>0</v>
      </c>
      <c r="AB13" s="59">
        <v>0</v>
      </c>
      <c r="AC13" s="42">
        <v>0</v>
      </c>
      <c r="AD13" s="59">
        <f t="shared" si="11"/>
        <v>0</v>
      </c>
      <c r="AE13" s="59">
        <v>0</v>
      </c>
      <c r="AF13" s="42">
        <v>0</v>
      </c>
      <c r="AG13" s="59">
        <f t="shared" si="12"/>
        <v>0</v>
      </c>
      <c r="AH13" s="59">
        <v>0</v>
      </c>
      <c r="AI13" s="42">
        <v>0</v>
      </c>
      <c r="AJ13" s="59">
        <f t="shared" si="13"/>
        <v>0</v>
      </c>
      <c r="AK13" s="59">
        <v>0</v>
      </c>
      <c r="AL13" s="42">
        <v>0</v>
      </c>
      <c r="AM13" s="59">
        <f t="shared" si="14"/>
        <v>0</v>
      </c>
      <c r="AN13" s="59">
        <v>0</v>
      </c>
      <c r="AO13" s="42">
        <v>0</v>
      </c>
    </row>
    <row r="14" ht="20.1" customHeight="1" spans="1:41">
      <c r="A14" s="41" t="s">
        <v>180</v>
      </c>
      <c r="B14" s="41" t="s">
        <v>173</v>
      </c>
      <c r="C14" s="41" t="s">
        <v>85</v>
      </c>
      <c r="D14" s="41" t="s">
        <v>182</v>
      </c>
      <c r="E14" s="59">
        <f t="shared" si="0"/>
        <v>197.36</v>
      </c>
      <c r="F14" s="59">
        <f t="shared" si="1"/>
        <v>197.36</v>
      </c>
      <c r="G14" s="59">
        <f t="shared" si="2"/>
        <v>197.36</v>
      </c>
      <c r="H14" s="59">
        <v>0.3</v>
      </c>
      <c r="I14" s="42">
        <v>197.06</v>
      </c>
      <c r="J14" s="59">
        <f t="shared" si="3"/>
        <v>0</v>
      </c>
      <c r="K14" s="59">
        <v>0</v>
      </c>
      <c r="L14" s="42">
        <v>0</v>
      </c>
      <c r="M14" s="59">
        <f t="shared" si="4"/>
        <v>0</v>
      </c>
      <c r="N14" s="59">
        <v>0</v>
      </c>
      <c r="O14" s="42">
        <v>0</v>
      </c>
      <c r="P14" s="43">
        <f t="shared" si="5"/>
        <v>0</v>
      </c>
      <c r="Q14" s="59">
        <f t="shared" si="6"/>
        <v>0</v>
      </c>
      <c r="R14" s="59">
        <v>0</v>
      </c>
      <c r="S14" s="42">
        <v>0</v>
      </c>
      <c r="T14" s="59">
        <f t="shared" si="7"/>
        <v>0</v>
      </c>
      <c r="U14" s="59">
        <v>0</v>
      </c>
      <c r="V14" s="59">
        <v>0</v>
      </c>
      <c r="W14" s="59">
        <f t="shared" si="8"/>
        <v>0</v>
      </c>
      <c r="X14" s="59">
        <v>0</v>
      </c>
      <c r="Y14" s="42">
        <v>0</v>
      </c>
      <c r="Z14" s="43">
        <f t="shared" si="9"/>
        <v>0</v>
      </c>
      <c r="AA14" s="59">
        <f t="shared" si="10"/>
        <v>0</v>
      </c>
      <c r="AB14" s="59">
        <v>0</v>
      </c>
      <c r="AC14" s="42">
        <v>0</v>
      </c>
      <c r="AD14" s="59">
        <f t="shared" si="11"/>
        <v>0</v>
      </c>
      <c r="AE14" s="59">
        <v>0</v>
      </c>
      <c r="AF14" s="42">
        <v>0</v>
      </c>
      <c r="AG14" s="59">
        <f t="shared" si="12"/>
        <v>0</v>
      </c>
      <c r="AH14" s="59">
        <v>0</v>
      </c>
      <c r="AI14" s="42">
        <v>0</v>
      </c>
      <c r="AJ14" s="59">
        <f t="shared" si="13"/>
        <v>0</v>
      </c>
      <c r="AK14" s="59">
        <v>0</v>
      </c>
      <c r="AL14" s="42">
        <v>0</v>
      </c>
      <c r="AM14" s="59">
        <f t="shared" si="14"/>
        <v>0</v>
      </c>
      <c r="AN14" s="59">
        <v>0</v>
      </c>
      <c r="AO14" s="42">
        <v>0</v>
      </c>
    </row>
    <row r="15" ht="20.1" customHeight="1" spans="1:41">
      <c r="A15" s="41" t="s">
        <v>180</v>
      </c>
      <c r="B15" s="41" t="s">
        <v>183</v>
      </c>
      <c r="C15" s="41" t="s">
        <v>85</v>
      </c>
      <c r="D15" s="41" t="s">
        <v>184</v>
      </c>
      <c r="E15" s="59">
        <f t="shared" si="0"/>
        <v>23.79</v>
      </c>
      <c r="F15" s="59">
        <f t="shared" si="1"/>
        <v>23.79</v>
      </c>
      <c r="G15" s="59">
        <f t="shared" si="2"/>
        <v>23.79</v>
      </c>
      <c r="H15" s="59">
        <v>23.79</v>
      </c>
      <c r="I15" s="42">
        <v>0</v>
      </c>
      <c r="J15" s="59">
        <f t="shared" si="3"/>
        <v>0</v>
      </c>
      <c r="K15" s="59">
        <v>0</v>
      </c>
      <c r="L15" s="42">
        <v>0</v>
      </c>
      <c r="M15" s="59">
        <f t="shared" si="4"/>
        <v>0</v>
      </c>
      <c r="N15" s="59">
        <v>0</v>
      </c>
      <c r="O15" s="42">
        <v>0</v>
      </c>
      <c r="P15" s="43">
        <f t="shared" si="5"/>
        <v>0</v>
      </c>
      <c r="Q15" s="59">
        <f t="shared" si="6"/>
        <v>0</v>
      </c>
      <c r="R15" s="59">
        <v>0</v>
      </c>
      <c r="S15" s="42">
        <v>0</v>
      </c>
      <c r="T15" s="59">
        <f t="shared" si="7"/>
        <v>0</v>
      </c>
      <c r="U15" s="59">
        <v>0</v>
      </c>
      <c r="V15" s="59">
        <v>0</v>
      </c>
      <c r="W15" s="59">
        <f t="shared" si="8"/>
        <v>0</v>
      </c>
      <c r="X15" s="59">
        <v>0</v>
      </c>
      <c r="Y15" s="42">
        <v>0</v>
      </c>
      <c r="Z15" s="43">
        <f t="shared" si="9"/>
        <v>0</v>
      </c>
      <c r="AA15" s="59">
        <f t="shared" si="10"/>
        <v>0</v>
      </c>
      <c r="AB15" s="59">
        <v>0</v>
      </c>
      <c r="AC15" s="42">
        <v>0</v>
      </c>
      <c r="AD15" s="59">
        <f t="shared" si="11"/>
        <v>0</v>
      </c>
      <c r="AE15" s="59">
        <v>0</v>
      </c>
      <c r="AF15" s="42">
        <v>0</v>
      </c>
      <c r="AG15" s="59">
        <f t="shared" si="12"/>
        <v>0</v>
      </c>
      <c r="AH15" s="59">
        <v>0</v>
      </c>
      <c r="AI15" s="42">
        <v>0</v>
      </c>
      <c r="AJ15" s="59">
        <f t="shared" si="13"/>
        <v>0</v>
      </c>
      <c r="AK15" s="59">
        <v>0</v>
      </c>
      <c r="AL15" s="42">
        <v>0</v>
      </c>
      <c r="AM15" s="59">
        <f t="shared" si="14"/>
        <v>0</v>
      </c>
      <c r="AN15" s="59">
        <v>0</v>
      </c>
      <c r="AO15" s="42">
        <v>0</v>
      </c>
    </row>
    <row r="16" ht="20.1" customHeight="1" spans="1:41">
      <c r="A16" s="41" t="s">
        <v>180</v>
      </c>
      <c r="B16" s="41" t="s">
        <v>185</v>
      </c>
      <c r="C16" s="41" t="s">
        <v>85</v>
      </c>
      <c r="D16" s="41" t="s">
        <v>186</v>
      </c>
      <c r="E16" s="59">
        <f t="shared" si="0"/>
        <v>613.91</v>
      </c>
      <c r="F16" s="59">
        <f t="shared" si="1"/>
        <v>613.91</v>
      </c>
      <c r="G16" s="59">
        <f t="shared" si="2"/>
        <v>613.91</v>
      </c>
      <c r="H16" s="59">
        <v>29.8</v>
      </c>
      <c r="I16" s="42">
        <v>584.11</v>
      </c>
      <c r="J16" s="59">
        <f t="shared" si="3"/>
        <v>0</v>
      </c>
      <c r="K16" s="59">
        <v>0</v>
      </c>
      <c r="L16" s="42">
        <v>0</v>
      </c>
      <c r="M16" s="59">
        <f t="shared" si="4"/>
        <v>0</v>
      </c>
      <c r="N16" s="59">
        <v>0</v>
      </c>
      <c r="O16" s="42">
        <v>0</v>
      </c>
      <c r="P16" s="43">
        <f t="shared" si="5"/>
        <v>0</v>
      </c>
      <c r="Q16" s="59">
        <f t="shared" si="6"/>
        <v>0</v>
      </c>
      <c r="R16" s="59">
        <v>0</v>
      </c>
      <c r="S16" s="42">
        <v>0</v>
      </c>
      <c r="T16" s="59">
        <f t="shared" si="7"/>
        <v>0</v>
      </c>
      <c r="U16" s="59">
        <v>0</v>
      </c>
      <c r="V16" s="59">
        <v>0</v>
      </c>
      <c r="W16" s="59">
        <f t="shared" si="8"/>
        <v>0</v>
      </c>
      <c r="X16" s="59">
        <v>0</v>
      </c>
      <c r="Y16" s="42">
        <v>0</v>
      </c>
      <c r="Z16" s="43">
        <f t="shared" si="9"/>
        <v>0</v>
      </c>
      <c r="AA16" s="59">
        <f t="shared" si="10"/>
        <v>0</v>
      </c>
      <c r="AB16" s="59">
        <v>0</v>
      </c>
      <c r="AC16" s="42">
        <v>0</v>
      </c>
      <c r="AD16" s="59">
        <f t="shared" si="11"/>
        <v>0</v>
      </c>
      <c r="AE16" s="59">
        <v>0</v>
      </c>
      <c r="AF16" s="42">
        <v>0</v>
      </c>
      <c r="AG16" s="59">
        <f t="shared" si="12"/>
        <v>0</v>
      </c>
      <c r="AH16" s="59">
        <v>0</v>
      </c>
      <c r="AI16" s="42">
        <v>0</v>
      </c>
      <c r="AJ16" s="59">
        <f t="shared" si="13"/>
        <v>0</v>
      </c>
      <c r="AK16" s="59">
        <v>0</v>
      </c>
      <c r="AL16" s="42">
        <v>0</v>
      </c>
      <c r="AM16" s="59">
        <f t="shared" si="14"/>
        <v>0</v>
      </c>
      <c r="AN16" s="59">
        <v>0</v>
      </c>
      <c r="AO16" s="42">
        <v>0</v>
      </c>
    </row>
  </sheetData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8" right="0.5902778" top="0.5902778" bottom="0.5902778" header="0.5902778" footer="0.39375"/>
  <pageSetup paperSize="9" scale="10" fitToHeight="100" orientation="landscape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I27"/>
  <sheetViews>
    <sheetView showGridLines="0" showZeros="0" workbookViewId="0">
      <selection activeCell="A1" sqref="A1"/>
    </sheetView>
  </sheetViews>
  <sheetFormatPr defaultColWidth="9" defaultRowHeight="11.25"/>
  <cols>
    <col min="1" max="1" width="4.87777777777778" customWidth="1"/>
    <col min="2" max="3" width="3.62222222222222" customWidth="1"/>
    <col min="4" max="4" width="52.6222222222222" customWidth="1"/>
    <col min="5" max="5" width="15" customWidth="1"/>
    <col min="6" max="6" width="12.1222222222222" customWidth="1"/>
    <col min="7" max="15" width="11.8777777777778" customWidth="1"/>
    <col min="16" max="19" width="9.12222222222222" customWidth="1"/>
    <col min="20" max="20" width="12.1222222222222" customWidth="1"/>
    <col min="21" max="113" width="9.12222222222222"/>
  </cols>
  <sheetData>
    <row r="1" ht="20.1" customHeight="1" spans="1:113">
      <c r="A1" s="18"/>
      <c r="B1" s="19"/>
      <c r="C1" s="19"/>
      <c r="D1" s="19"/>
      <c r="DI1" s="20" t="s">
        <v>187</v>
      </c>
    </row>
    <row r="2" ht="20.1" customHeight="1" spans="1:113">
      <c r="A2" s="21" t="s">
        <v>188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</row>
    <row r="3" ht="20.1" customHeight="1" spans="1:113">
      <c r="A3" s="77" t="s">
        <v>0</v>
      </c>
      <c r="B3" s="65"/>
      <c r="C3" s="65"/>
      <c r="D3" s="65"/>
      <c r="F3" s="78"/>
      <c r="DI3" s="20" t="s">
        <v>5</v>
      </c>
    </row>
    <row r="4" ht="20.1" customHeight="1" spans="1:113">
      <c r="A4" s="79" t="s">
        <v>58</v>
      </c>
      <c r="B4" s="80"/>
      <c r="C4" s="80"/>
      <c r="D4" s="81"/>
      <c r="E4" s="48" t="s">
        <v>59</v>
      </c>
      <c r="F4" s="82" t="s">
        <v>189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7"/>
      <c r="T4" s="82" t="s">
        <v>190</v>
      </c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7"/>
      <c r="AV4" s="82" t="s">
        <v>181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7"/>
      <c r="BH4" s="82" t="s">
        <v>191</v>
      </c>
      <c r="BI4" s="83"/>
      <c r="BJ4" s="83"/>
      <c r="BK4" s="83"/>
      <c r="BL4" s="87"/>
      <c r="BM4" s="82" t="s">
        <v>192</v>
      </c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7"/>
      <c r="BZ4" s="82" t="s">
        <v>193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7"/>
      <c r="CR4" s="88" t="s">
        <v>194</v>
      </c>
      <c r="CS4" s="89"/>
      <c r="CT4" s="90"/>
      <c r="CU4" s="88" t="s">
        <v>195</v>
      </c>
      <c r="CV4" s="89"/>
      <c r="CW4" s="89"/>
      <c r="CX4" s="89"/>
      <c r="CY4" s="89"/>
      <c r="CZ4" s="90"/>
      <c r="DA4" s="88" t="s">
        <v>196</v>
      </c>
      <c r="DB4" s="89"/>
      <c r="DC4" s="90"/>
      <c r="DD4" s="82" t="s">
        <v>197</v>
      </c>
      <c r="DE4" s="83"/>
      <c r="DF4" s="83"/>
      <c r="DG4" s="83"/>
      <c r="DH4" s="83"/>
      <c r="DI4" s="87"/>
    </row>
    <row r="5" ht="20.1" customHeight="1" spans="1:113">
      <c r="A5" s="26" t="s">
        <v>69</v>
      </c>
      <c r="B5" s="27"/>
      <c r="C5" s="28"/>
      <c r="D5" s="48" t="s">
        <v>198</v>
      </c>
      <c r="E5" s="33"/>
      <c r="F5" s="84" t="s">
        <v>74</v>
      </c>
      <c r="G5" s="84" t="s">
        <v>199</v>
      </c>
      <c r="H5" s="84" t="s">
        <v>200</v>
      </c>
      <c r="I5" s="84" t="s">
        <v>201</v>
      </c>
      <c r="J5" s="84" t="s">
        <v>202</v>
      </c>
      <c r="K5" s="84" t="s">
        <v>203</v>
      </c>
      <c r="L5" s="84" t="s">
        <v>204</v>
      </c>
      <c r="M5" s="84" t="s">
        <v>205</v>
      </c>
      <c r="N5" s="84" t="s">
        <v>206</v>
      </c>
      <c r="O5" s="84" t="s">
        <v>207</v>
      </c>
      <c r="P5" s="84" t="s">
        <v>208</v>
      </c>
      <c r="Q5" s="84" t="s">
        <v>109</v>
      </c>
      <c r="R5" s="84" t="s">
        <v>209</v>
      </c>
      <c r="S5" s="84" t="s">
        <v>210</v>
      </c>
      <c r="T5" s="84" t="s">
        <v>74</v>
      </c>
      <c r="U5" s="84" t="s">
        <v>211</v>
      </c>
      <c r="V5" s="84" t="s">
        <v>212</v>
      </c>
      <c r="W5" s="84" t="s">
        <v>213</v>
      </c>
      <c r="X5" s="84" t="s">
        <v>214</v>
      </c>
      <c r="Y5" s="84" t="s">
        <v>215</v>
      </c>
      <c r="Z5" s="84" t="s">
        <v>216</v>
      </c>
      <c r="AA5" s="84" t="s">
        <v>217</v>
      </c>
      <c r="AB5" s="84" t="s">
        <v>218</v>
      </c>
      <c r="AC5" s="84" t="s">
        <v>219</v>
      </c>
      <c r="AD5" s="84" t="s">
        <v>220</v>
      </c>
      <c r="AE5" s="84" t="s">
        <v>221</v>
      </c>
      <c r="AF5" s="84" t="s">
        <v>222</v>
      </c>
      <c r="AG5" s="84" t="s">
        <v>223</v>
      </c>
      <c r="AH5" s="84" t="s">
        <v>224</v>
      </c>
      <c r="AI5" s="84" t="s">
        <v>225</v>
      </c>
      <c r="AJ5" s="84" t="s">
        <v>226</v>
      </c>
      <c r="AK5" s="84" t="s">
        <v>227</v>
      </c>
      <c r="AL5" s="84" t="s">
        <v>228</v>
      </c>
      <c r="AM5" s="84" t="s">
        <v>229</v>
      </c>
      <c r="AN5" s="84" t="s">
        <v>230</v>
      </c>
      <c r="AO5" s="84" t="s">
        <v>231</v>
      </c>
      <c r="AP5" s="84" t="s">
        <v>232</v>
      </c>
      <c r="AQ5" s="84" t="s">
        <v>233</v>
      </c>
      <c r="AR5" s="84" t="s">
        <v>234</v>
      </c>
      <c r="AS5" s="84" t="s">
        <v>235</v>
      </c>
      <c r="AT5" s="84" t="s">
        <v>236</v>
      </c>
      <c r="AU5" s="84" t="s">
        <v>237</v>
      </c>
      <c r="AV5" s="84" t="s">
        <v>74</v>
      </c>
      <c r="AW5" s="84" t="s">
        <v>238</v>
      </c>
      <c r="AX5" s="84" t="s">
        <v>239</v>
      </c>
      <c r="AY5" s="84" t="s">
        <v>240</v>
      </c>
      <c r="AZ5" s="84" t="s">
        <v>241</v>
      </c>
      <c r="BA5" s="84" t="s">
        <v>242</v>
      </c>
      <c r="BB5" s="84" t="s">
        <v>243</v>
      </c>
      <c r="BC5" s="84" t="s">
        <v>244</v>
      </c>
      <c r="BD5" s="84" t="s">
        <v>245</v>
      </c>
      <c r="BE5" s="84" t="s">
        <v>246</v>
      </c>
      <c r="BF5" s="84" t="s">
        <v>247</v>
      </c>
      <c r="BG5" s="32" t="s">
        <v>248</v>
      </c>
      <c r="BH5" s="32" t="s">
        <v>74</v>
      </c>
      <c r="BI5" s="32" t="s">
        <v>249</v>
      </c>
      <c r="BJ5" s="32" t="s">
        <v>250</v>
      </c>
      <c r="BK5" s="32" t="s">
        <v>251</v>
      </c>
      <c r="BL5" s="32" t="s">
        <v>252</v>
      </c>
      <c r="BM5" s="84" t="s">
        <v>74</v>
      </c>
      <c r="BN5" s="84" t="s">
        <v>253</v>
      </c>
      <c r="BO5" s="84" t="s">
        <v>254</v>
      </c>
      <c r="BP5" s="84" t="s">
        <v>255</v>
      </c>
      <c r="BQ5" s="84" t="s">
        <v>256</v>
      </c>
      <c r="BR5" s="84" t="s">
        <v>257</v>
      </c>
      <c r="BS5" s="84" t="s">
        <v>258</v>
      </c>
      <c r="BT5" s="84" t="s">
        <v>259</v>
      </c>
      <c r="BU5" s="84" t="s">
        <v>260</v>
      </c>
      <c r="BV5" s="84" t="s">
        <v>261</v>
      </c>
      <c r="BW5" s="52" t="s">
        <v>262</v>
      </c>
      <c r="BX5" s="52" t="s">
        <v>263</v>
      </c>
      <c r="BY5" s="84" t="s">
        <v>264</v>
      </c>
      <c r="BZ5" s="84" t="s">
        <v>74</v>
      </c>
      <c r="CA5" s="84" t="s">
        <v>253</v>
      </c>
      <c r="CB5" s="84" t="s">
        <v>254</v>
      </c>
      <c r="CC5" s="84" t="s">
        <v>255</v>
      </c>
      <c r="CD5" s="84" t="s">
        <v>256</v>
      </c>
      <c r="CE5" s="84" t="s">
        <v>257</v>
      </c>
      <c r="CF5" s="84" t="s">
        <v>258</v>
      </c>
      <c r="CG5" s="84" t="s">
        <v>259</v>
      </c>
      <c r="CH5" s="84" t="s">
        <v>265</v>
      </c>
      <c r="CI5" s="84" t="s">
        <v>266</v>
      </c>
      <c r="CJ5" s="84" t="s">
        <v>267</v>
      </c>
      <c r="CK5" s="84" t="s">
        <v>268</v>
      </c>
      <c r="CL5" s="84" t="s">
        <v>260</v>
      </c>
      <c r="CM5" s="84" t="s">
        <v>261</v>
      </c>
      <c r="CN5" s="84" t="s">
        <v>269</v>
      </c>
      <c r="CO5" s="52" t="s">
        <v>262</v>
      </c>
      <c r="CP5" s="52" t="s">
        <v>263</v>
      </c>
      <c r="CQ5" s="84" t="s">
        <v>270</v>
      </c>
      <c r="CR5" s="52" t="s">
        <v>74</v>
      </c>
      <c r="CS5" s="52" t="s">
        <v>271</v>
      </c>
      <c r="CT5" s="84" t="s">
        <v>272</v>
      </c>
      <c r="CU5" s="52" t="s">
        <v>74</v>
      </c>
      <c r="CV5" s="52" t="s">
        <v>271</v>
      </c>
      <c r="CW5" s="84" t="s">
        <v>273</v>
      </c>
      <c r="CX5" s="52" t="s">
        <v>274</v>
      </c>
      <c r="CY5" s="52" t="s">
        <v>275</v>
      </c>
      <c r="CZ5" s="32" t="s">
        <v>272</v>
      </c>
      <c r="DA5" s="52" t="s">
        <v>74</v>
      </c>
      <c r="DB5" s="52" t="s">
        <v>196</v>
      </c>
      <c r="DC5" s="52" t="s">
        <v>276</v>
      </c>
      <c r="DD5" s="84" t="s">
        <v>74</v>
      </c>
      <c r="DE5" s="84" t="s">
        <v>277</v>
      </c>
      <c r="DF5" s="84" t="s">
        <v>278</v>
      </c>
      <c r="DG5" s="84" t="s">
        <v>276</v>
      </c>
      <c r="DH5" s="84" t="s">
        <v>279</v>
      </c>
      <c r="DI5" s="84" t="s">
        <v>197</v>
      </c>
    </row>
    <row r="6" ht="30.75" customHeight="1" spans="1:113">
      <c r="A6" s="35" t="s">
        <v>79</v>
      </c>
      <c r="B6" s="34" t="s">
        <v>80</v>
      </c>
      <c r="C6" s="36" t="s">
        <v>81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8"/>
      <c r="BH6" s="38"/>
      <c r="BI6" s="38"/>
      <c r="BJ6" s="38"/>
      <c r="BK6" s="38"/>
      <c r="BL6" s="38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57"/>
      <c r="BX6" s="57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57"/>
      <c r="CP6" s="57"/>
      <c r="CQ6" s="39"/>
      <c r="CR6" s="57"/>
      <c r="CS6" s="57"/>
      <c r="CT6" s="39"/>
      <c r="CU6" s="57"/>
      <c r="CV6" s="57"/>
      <c r="CW6" s="39"/>
      <c r="CX6" s="57"/>
      <c r="CY6" s="57"/>
      <c r="CZ6" s="38"/>
      <c r="DA6" s="57"/>
      <c r="DB6" s="57"/>
      <c r="DC6" s="57"/>
      <c r="DD6" s="39"/>
      <c r="DE6" s="39"/>
      <c r="DF6" s="39"/>
      <c r="DG6" s="39"/>
      <c r="DH6" s="39"/>
      <c r="DI6" s="39"/>
    </row>
    <row r="7" ht="20.1" customHeight="1" spans="1:113">
      <c r="A7" s="58" t="s">
        <v>38</v>
      </c>
      <c r="B7" s="58" t="s">
        <v>38</v>
      </c>
      <c r="C7" s="58" t="s">
        <v>38</v>
      </c>
      <c r="D7" s="58" t="s">
        <v>59</v>
      </c>
      <c r="E7" s="85">
        <f t="shared" ref="E7:E27" si="0">SUM(F7,T7,AV7,BH7,BM7,BZ7,CR7,CU7,DA7,DD7)</f>
        <v>3150.25</v>
      </c>
      <c r="F7" s="85">
        <v>1402.6</v>
      </c>
      <c r="G7" s="85">
        <v>954.72</v>
      </c>
      <c r="H7" s="85">
        <v>21.68</v>
      </c>
      <c r="I7" s="85">
        <v>0</v>
      </c>
      <c r="J7" s="85">
        <v>0</v>
      </c>
      <c r="K7" s="85">
        <v>0</v>
      </c>
      <c r="L7" s="85">
        <v>190</v>
      </c>
      <c r="M7" s="85">
        <v>75</v>
      </c>
      <c r="N7" s="85">
        <v>79.2</v>
      </c>
      <c r="O7" s="86">
        <v>0</v>
      </c>
      <c r="P7" s="86">
        <v>17</v>
      </c>
      <c r="Q7" s="86">
        <v>65</v>
      </c>
      <c r="R7" s="86">
        <v>0</v>
      </c>
      <c r="S7" s="86">
        <v>0</v>
      </c>
      <c r="T7" s="86">
        <v>112.59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0</v>
      </c>
      <c r="AB7" s="86">
        <v>0</v>
      </c>
      <c r="AC7" s="86">
        <v>0</v>
      </c>
      <c r="AD7" s="86">
        <v>0</v>
      </c>
      <c r="AE7" s="86">
        <v>0</v>
      </c>
      <c r="AF7" s="86">
        <v>0</v>
      </c>
      <c r="AG7" s="86">
        <v>0</v>
      </c>
      <c r="AH7" s="86">
        <v>0</v>
      </c>
      <c r="AI7" s="86">
        <v>0</v>
      </c>
      <c r="AJ7" s="86">
        <v>0</v>
      </c>
      <c r="AK7" s="86">
        <v>0</v>
      </c>
      <c r="AL7" s="86">
        <v>0</v>
      </c>
      <c r="AM7" s="86">
        <v>0</v>
      </c>
      <c r="AN7" s="86">
        <v>0</v>
      </c>
      <c r="AO7" s="86">
        <v>0</v>
      </c>
      <c r="AP7" s="86">
        <v>31.98</v>
      </c>
      <c r="AQ7" s="86">
        <v>28.11</v>
      </c>
      <c r="AR7" s="86">
        <v>0</v>
      </c>
      <c r="AS7" s="86">
        <v>0</v>
      </c>
      <c r="AT7" s="86">
        <v>0</v>
      </c>
      <c r="AU7" s="86">
        <v>52.5</v>
      </c>
      <c r="AV7" s="86">
        <v>835.06</v>
      </c>
      <c r="AW7" s="86">
        <v>23.79</v>
      </c>
      <c r="AX7" s="86">
        <v>0</v>
      </c>
      <c r="AY7" s="86">
        <v>0</v>
      </c>
      <c r="AZ7" s="86">
        <v>134.06</v>
      </c>
      <c r="BA7" s="86">
        <v>63</v>
      </c>
      <c r="BB7" s="86">
        <v>0</v>
      </c>
      <c r="BC7" s="86">
        <v>0</v>
      </c>
      <c r="BD7" s="86">
        <v>0</v>
      </c>
      <c r="BE7" s="86">
        <v>0.3</v>
      </c>
      <c r="BF7" s="86">
        <v>0</v>
      </c>
      <c r="BG7" s="86">
        <v>613.91</v>
      </c>
      <c r="BH7" s="86">
        <v>0</v>
      </c>
      <c r="BI7" s="86">
        <v>0</v>
      </c>
      <c r="BJ7" s="86">
        <v>0</v>
      </c>
      <c r="BK7" s="86">
        <v>0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6">
        <v>0</v>
      </c>
      <c r="BR7" s="86">
        <v>0</v>
      </c>
      <c r="BS7" s="86">
        <v>0</v>
      </c>
      <c r="BT7" s="86">
        <v>0</v>
      </c>
      <c r="BU7" s="86">
        <v>0</v>
      </c>
      <c r="BV7" s="86">
        <v>0</v>
      </c>
      <c r="BW7" s="86">
        <v>0</v>
      </c>
      <c r="BX7" s="86">
        <v>0</v>
      </c>
      <c r="BY7" s="86">
        <v>0</v>
      </c>
      <c r="BZ7" s="86">
        <v>800</v>
      </c>
      <c r="CA7" s="86">
        <v>0</v>
      </c>
      <c r="CB7" s="86">
        <v>70</v>
      </c>
      <c r="CC7" s="86">
        <v>620</v>
      </c>
      <c r="CD7" s="86">
        <v>0</v>
      </c>
      <c r="CE7" s="86">
        <v>65</v>
      </c>
      <c r="CF7" s="86">
        <v>0</v>
      </c>
      <c r="CG7" s="86">
        <v>0</v>
      </c>
      <c r="CH7" s="86">
        <v>0</v>
      </c>
      <c r="CI7" s="86">
        <v>0</v>
      </c>
      <c r="CJ7" s="86">
        <v>0</v>
      </c>
      <c r="CK7" s="86">
        <v>0</v>
      </c>
      <c r="CL7" s="86">
        <v>0</v>
      </c>
      <c r="CM7" s="86">
        <v>45</v>
      </c>
      <c r="CN7" s="86">
        <v>0</v>
      </c>
      <c r="CO7" s="86">
        <v>0</v>
      </c>
      <c r="CP7" s="86">
        <v>0</v>
      </c>
      <c r="CQ7" s="86">
        <v>0</v>
      </c>
      <c r="CR7" s="86">
        <v>0</v>
      </c>
      <c r="CS7" s="86">
        <v>0</v>
      </c>
      <c r="CT7" s="86">
        <v>0</v>
      </c>
      <c r="CU7" s="86">
        <v>0</v>
      </c>
      <c r="CV7" s="86">
        <v>0</v>
      </c>
      <c r="CW7" s="86">
        <v>0</v>
      </c>
      <c r="CX7" s="86">
        <v>0</v>
      </c>
      <c r="CY7" s="86">
        <v>0</v>
      </c>
      <c r="CZ7" s="86">
        <v>0</v>
      </c>
      <c r="DA7" s="86">
        <v>0</v>
      </c>
      <c r="DB7" s="86">
        <v>0</v>
      </c>
      <c r="DC7" s="86">
        <v>0</v>
      </c>
      <c r="DD7" s="86">
        <v>0</v>
      </c>
      <c r="DE7" s="86">
        <v>0</v>
      </c>
      <c r="DF7" s="86">
        <v>0</v>
      </c>
      <c r="DG7" s="86">
        <v>0</v>
      </c>
      <c r="DH7" s="86">
        <v>0</v>
      </c>
      <c r="DI7" s="86">
        <v>0</v>
      </c>
    </row>
    <row r="8" ht="20.1" customHeight="1" spans="1:113">
      <c r="A8" s="58" t="s">
        <v>38</v>
      </c>
      <c r="B8" s="58" t="s">
        <v>38</v>
      </c>
      <c r="C8" s="58" t="s">
        <v>38</v>
      </c>
      <c r="D8" s="58" t="s">
        <v>280</v>
      </c>
      <c r="E8" s="85">
        <f t="shared" si="0"/>
        <v>2397.05</v>
      </c>
      <c r="F8" s="85">
        <v>1258.4</v>
      </c>
      <c r="G8" s="85">
        <v>954.72</v>
      </c>
      <c r="H8" s="85">
        <v>21.68</v>
      </c>
      <c r="I8" s="85">
        <v>0</v>
      </c>
      <c r="J8" s="85">
        <v>0</v>
      </c>
      <c r="K8" s="85">
        <v>0</v>
      </c>
      <c r="L8" s="85">
        <v>190</v>
      </c>
      <c r="M8" s="85">
        <v>75</v>
      </c>
      <c r="N8" s="85">
        <v>0</v>
      </c>
      <c r="O8" s="86">
        <v>0</v>
      </c>
      <c r="P8" s="86">
        <v>17</v>
      </c>
      <c r="Q8" s="86">
        <v>0</v>
      </c>
      <c r="R8" s="86">
        <v>0</v>
      </c>
      <c r="S8" s="86">
        <v>0</v>
      </c>
      <c r="T8" s="86">
        <v>73.59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0</v>
      </c>
      <c r="AN8" s="86">
        <v>0</v>
      </c>
      <c r="AO8" s="86">
        <v>0</v>
      </c>
      <c r="AP8" s="86">
        <v>31.98</v>
      </c>
      <c r="AQ8" s="86">
        <v>28.11</v>
      </c>
      <c r="AR8" s="86">
        <v>0</v>
      </c>
      <c r="AS8" s="86">
        <v>0</v>
      </c>
      <c r="AT8" s="86">
        <v>0</v>
      </c>
      <c r="AU8" s="86">
        <v>13.5</v>
      </c>
      <c r="AV8" s="86">
        <v>265.06</v>
      </c>
      <c r="AW8" s="86">
        <v>23.79</v>
      </c>
      <c r="AX8" s="86">
        <v>0</v>
      </c>
      <c r="AY8" s="86">
        <v>0</v>
      </c>
      <c r="AZ8" s="86">
        <v>134.06</v>
      </c>
      <c r="BA8" s="86">
        <v>63</v>
      </c>
      <c r="BB8" s="86">
        <v>0</v>
      </c>
      <c r="BC8" s="86">
        <v>0</v>
      </c>
      <c r="BD8" s="86">
        <v>0</v>
      </c>
      <c r="BE8" s="86">
        <v>0.3</v>
      </c>
      <c r="BF8" s="86">
        <v>0</v>
      </c>
      <c r="BG8" s="86">
        <v>43.91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6">
        <v>0</v>
      </c>
      <c r="BR8" s="86">
        <v>0</v>
      </c>
      <c r="BS8" s="86">
        <v>0</v>
      </c>
      <c r="BT8" s="86">
        <v>0</v>
      </c>
      <c r="BU8" s="86">
        <v>0</v>
      </c>
      <c r="BV8" s="86">
        <v>0</v>
      </c>
      <c r="BW8" s="86">
        <v>0</v>
      </c>
      <c r="BX8" s="86">
        <v>0</v>
      </c>
      <c r="BY8" s="86">
        <v>0</v>
      </c>
      <c r="BZ8" s="86">
        <v>800</v>
      </c>
      <c r="CA8" s="86">
        <v>0</v>
      </c>
      <c r="CB8" s="86">
        <v>70</v>
      </c>
      <c r="CC8" s="86">
        <v>620</v>
      </c>
      <c r="CD8" s="86">
        <v>0</v>
      </c>
      <c r="CE8" s="86">
        <v>65</v>
      </c>
      <c r="CF8" s="86">
        <v>0</v>
      </c>
      <c r="CG8" s="86">
        <v>0</v>
      </c>
      <c r="CH8" s="86">
        <v>0</v>
      </c>
      <c r="CI8" s="86">
        <v>0</v>
      </c>
      <c r="CJ8" s="86">
        <v>0</v>
      </c>
      <c r="CK8" s="86">
        <v>0</v>
      </c>
      <c r="CL8" s="86">
        <v>0</v>
      </c>
      <c r="CM8" s="86">
        <v>45</v>
      </c>
      <c r="CN8" s="86">
        <v>0</v>
      </c>
      <c r="CO8" s="86">
        <v>0</v>
      </c>
      <c r="CP8" s="86">
        <v>0</v>
      </c>
      <c r="CQ8" s="86">
        <v>0</v>
      </c>
      <c r="CR8" s="86">
        <v>0</v>
      </c>
      <c r="CS8" s="86">
        <v>0</v>
      </c>
      <c r="CT8" s="86">
        <v>0</v>
      </c>
      <c r="CU8" s="86">
        <v>0</v>
      </c>
      <c r="CV8" s="86">
        <v>0</v>
      </c>
      <c r="CW8" s="86">
        <v>0</v>
      </c>
      <c r="CX8" s="86">
        <v>0</v>
      </c>
      <c r="CY8" s="86">
        <v>0</v>
      </c>
      <c r="CZ8" s="86">
        <v>0</v>
      </c>
      <c r="DA8" s="86">
        <v>0</v>
      </c>
      <c r="DB8" s="86">
        <v>0</v>
      </c>
      <c r="DC8" s="86">
        <v>0</v>
      </c>
      <c r="DD8" s="86">
        <v>0</v>
      </c>
      <c r="DE8" s="86">
        <v>0</v>
      </c>
      <c r="DF8" s="86">
        <v>0</v>
      </c>
      <c r="DG8" s="86">
        <v>0</v>
      </c>
      <c r="DH8" s="86">
        <v>0</v>
      </c>
      <c r="DI8" s="86">
        <v>0</v>
      </c>
    </row>
    <row r="9" ht="20.1" customHeight="1" spans="1:113">
      <c r="A9" s="58" t="s">
        <v>38</v>
      </c>
      <c r="B9" s="58" t="s">
        <v>38</v>
      </c>
      <c r="C9" s="58" t="s">
        <v>38</v>
      </c>
      <c r="D9" s="58" t="s">
        <v>281</v>
      </c>
      <c r="E9" s="85">
        <f t="shared" si="0"/>
        <v>318.59</v>
      </c>
      <c r="F9" s="85">
        <v>265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190</v>
      </c>
      <c r="M9" s="85">
        <v>75</v>
      </c>
      <c r="N9" s="85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53.59</v>
      </c>
      <c r="AW9" s="86">
        <v>23.79</v>
      </c>
      <c r="AX9" s="86">
        <v>0</v>
      </c>
      <c r="AY9" s="86">
        <v>0</v>
      </c>
      <c r="AZ9" s="86">
        <v>0</v>
      </c>
      <c r="BA9" s="86">
        <v>0</v>
      </c>
      <c r="BB9" s="86">
        <v>0</v>
      </c>
      <c r="BC9" s="86">
        <v>0</v>
      </c>
      <c r="BD9" s="86">
        <v>0</v>
      </c>
      <c r="BE9" s="86">
        <v>0</v>
      </c>
      <c r="BF9" s="86">
        <v>0</v>
      </c>
      <c r="BG9" s="86">
        <v>29.8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0</v>
      </c>
      <c r="CM9" s="86">
        <v>0</v>
      </c>
      <c r="CN9" s="86">
        <v>0</v>
      </c>
      <c r="CO9" s="86">
        <v>0</v>
      </c>
      <c r="CP9" s="86">
        <v>0</v>
      </c>
      <c r="CQ9" s="86">
        <v>0</v>
      </c>
      <c r="CR9" s="86">
        <v>0</v>
      </c>
      <c r="CS9" s="86">
        <v>0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0</v>
      </c>
      <c r="DD9" s="86">
        <v>0</v>
      </c>
      <c r="DE9" s="86">
        <v>0</v>
      </c>
      <c r="DF9" s="86">
        <v>0</v>
      </c>
      <c r="DG9" s="86">
        <v>0</v>
      </c>
      <c r="DH9" s="86">
        <v>0</v>
      </c>
      <c r="DI9" s="86">
        <v>0</v>
      </c>
    </row>
    <row r="10" ht="20.1" customHeight="1" spans="1:113">
      <c r="A10" s="58" t="s">
        <v>87</v>
      </c>
      <c r="B10" s="58" t="s">
        <v>88</v>
      </c>
      <c r="C10" s="58" t="s">
        <v>89</v>
      </c>
      <c r="D10" s="58" t="s">
        <v>282</v>
      </c>
      <c r="E10" s="85">
        <f t="shared" si="0"/>
        <v>53.59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0</v>
      </c>
      <c r="AO10" s="86">
        <v>0</v>
      </c>
      <c r="AP10" s="86">
        <v>0</v>
      </c>
      <c r="AQ10" s="86">
        <v>0</v>
      </c>
      <c r="AR10" s="86">
        <v>0</v>
      </c>
      <c r="AS10" s="86">
        <v>0</v>
      </c>
      <c r="AT10" s="86">
        <v>0</v>
      </c>
      <c r="AU10" s="86">
        <v>0</v>
      </c>
      <c r="AV10" s="86">
        <v>53.59</v>
      </c>
      <c r="AW10" s="86">
        <v>23.79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0</v>
      </c>
      <c r="BF10" s="86">
        <v>0</v>
      </c>
      <c r="BG10" s="86">
        <v>29.8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0</v>
      </c>
      <c r="BN10" s="86">
        <v>0</v>
      </c>
      <c r="BO10" s="86">
        <v>0</v>
      </c>
      <c r="BP10" s="86">
        <v>0</v>
      </c>
      <c r="BQ10" s="86">
        <v>0</v>
      </c>
      <c r="BR10" s="86">
        <v>0</v>
      </c>
      <c r="BS10" s="86">
        <v>0</v>
      </c>
      <c r="BT10" s="86">
        <v>0</v>
      </c>
      <c r="BU10" s="86">
        <v>0</v>
      </c>
      <c r="BV10" s="86">
        <v>0</v>
      </c>
      <c r="BW10" s="86">
        <v>0</v>
      </c>
      <c r="BX10" s="86">
        <v>0</v>
      </c>
      <c r="BY10" s="86">
        <v>0</v>
      </c>
      <c r="BZ10" s="86">
        <v>0</v>
      </c>
      <c r="CA10" s="86">
        <v>0</v>
      </c>
      <c r="CB10" s="86">
        <v>0</v>
      </c>
      <c r="CC10" s="86">
        <v>0</v>
      </c>
      <c r="CD10" s="86">
        <v>0</v>
      </c>
      <c r="CE10" s="86">
        <v>0</v>
      </c>
      <c r="CF10" s="86">
        <v>0</v>
      </c>
      <c r="CG10" s="86">
        <v>0</v>
      </c>
      <c r="CH10" s="86">
        <v>0</v>
      </c>
      <c r="CI10" s="86">
        <v>0</v>
      </c>
      <c r="CJ10" s="86">
        <v>0</v>
      </c>
      <c r="CK10" s="86">
        <v>0</v>
      </c>
      <c r="CL10" s="86">
        <v>0</v>
      </c>
      <c r="CM10" s="86">
        <v>0</v>
      </c>
      <c r="CN10" s="86">
        <v>0</v>
      </c>
      <c r="CO10" s="86">
        <v>0</v>
      </c>
      <c r="CP10" s="86">
        <v>0</v>
      </c>
      <c r="CQ10" s="86">
        <v>0</v>
      </c>
      <c r="CR10" s="86">
        <v>0</v>
      </c>
      <c r="CS10" s="86">
        <v>0</v>
      </c>
      <c r="CT10" s="86">
        <v>0</v>
      </c>
      <c r="CU10" s="86">
        <v>0</v>
      </c>
      <c r="CV10" s="86">
        <v>0</v>
      </c>
      <c r="CW10" s="86">
        <v>0</v>
      </c>
      <c r="CX10" s="86">
        <v>0</v>
      </c>
      <c r="CY10" s="86">
        <v>0</v>
      </c>
      <c r="CZ10" s="86">
        <v>0</v>
      </c>
      <c r="DA10" s="86">
        <v>0</v>
      </c>
      <c r="DB10" s="86">
        <v>0</v>
      </c>
      <c r="DC10" s="86">
        <v>0</v>
      </c>
      <c r="DD10" s="86">
        <v>0</v>
      </c>
      <c r="DE10" s="86">
        <v>0</v>
      </c>
      <c r="DF10" s="86">
        <v>0</v>
      </c>
      <c r="DG10" s="86">
        <v>0</v>
      </c>
      <c r="DH10" s="86">
        <v>0</v>
      </c>
      <c r="DI10" s="86">
        <v>0</v>
      </c>
    </row>
    <row r="11" ht="20.1" customHeight="1" spans="1:113">
      <c r="A11" s="58" t="s">
        <v>87</v>
      </c>
      <c r="B11" s="58" t="s">
        <v>88</v>
      </c>
      <c r="C11" s="58" t="s">
        <v>88</v>
      </c>
      <c r="D11" s="58" t="s">
        <v>283</v>
      </c>
      <c r="E11" s="85">
        <f t="shared" si="0"/>
        <v>190</v>
      </c>
      <c r="F11" s="85">
        <v>190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190</v>
      </c>
      <c r="M11" s="85">
        <v>0</v>
      </c>
      <c r="N11" s="85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0</v>
      </c>
      <c r="BO11" s="86">
        <v>0</v>
      </c>
      <c r="BP11" s="86">
        <v>0</v>
      </c>
      <c r="BQ11" s="86">
        <v>0</v>
      </c>
      <c r="BR11" s="86">
        <v>0</v>
      </c>
      <c r="BS11" s="86">
        <v>0</v>
      </c>
      <c r="BT11" s="86">
        <v>0</v>
      </c>
      <c r="BU11" s="86">
        <v>0</v>
      </c>
      <c r="BV11" s="86">
        <v>0</v>
      </c>
      <c r="BW11" s="86">
        <v>0</v>
      </c>
      <c r="BX11" s="86">
        <v>0</v>
      </c>
      <c r="BY11" s="86">
        <v>0</v>
      </c>
      <c r="BZ11" s="86">
        <v>0</v>
      </c>
      <c r="CA11" s="86">
        <v>0</v>
      </c>
      <c r="CB11" s="86">
        <v>0</v>
      </c>
      <c r="CC11" s="86">
        <v>0</v>
      </c>
      <c r="CD11" s="86">
        <v>0</v>
      </c>
      <c r="CE11" s="86">
        <v>0</v>
      </c>
      <c r="CF11" s="86">
        <v>0</v>
      </c>
      <c r="CG11" s="86">
        <v>0</v>
      </c>
      <c r="CH11" s="86">
        <v>0</v>
      </c>
      <c r="CI11" s="86">
        <v>0</v>
      </c>
      <c r="CJ11" s="86">
        <v>0</v>
      </c>
      <c r="CK11" s="86">
        <v>0</v>
      </c>
      <c r="CL11" s="86">
        <v>0</v>
      </c>
      <c r="CM11" s="86">
        <v>0</v>
      </c>
      <c r="CN11" s="86">
        <v>0</v>
      </c>
      <c r="CO11" s="86">
        <v>0</v>
      </c>
      <c r="CP11" s="86">
        <v>0</v>
      </c>
      <c r="CQ11" s="86">
        <v>0</v>
      </c>
      <c r="CR11" s="86">
        <v>0</v>
      </c>
      <c r="CS11" s="86">
        <v>0</v>
      </c>
      <c r="CT11" s="86">
        <v>0</v>
      </c>
      <c r="CU11" s="86">
        <v>0</v>
      </c>
      <c r="CV11" s="86">
        <v>0</v>
      </c>
      <c r="CW11" s="86">
        <v>0</v>
      </c>
      <c r="CX11" s="86">
        <v>0</v>
      </c>
      <c r="CY11" s="86">
        <v>0</v>
      </c>
      <c r="CZ11" s="86">
        <v>0</v>
      </c>
      <c r="DA11" s="86">
        <v>0</v>
      </c>
      <c r="DB11" s="86">
        <v>0</v>
      </c>
      <c r="DC11" s="86">
        <v>0</v>
      </c>
      <c r="DD11" s="86">
        <v>0</v>
      </c>
      <c r="DE11" s="86">
        <v>0</v>
      </c>
      <c r="DF11" s="86">
        <v>0</v>
      </c>
      <c r="DG11" s="86">
        <v>0</v>
      </c>
      <c r="DH11" s="86">
        <v>0</v>
      </c>
      <c r="DI11" s="86">
        <v>0</v>
      </c>
    </row>
    <row r="12" ht="20.1" customHeight="1" spans="1:113">
      <c r="A12" s="58" t="s">
        <v>87</v>
      </c>
      <c r="B12" s="58" t="s">
        <v>88</v>
      </c>
      <c r="C12" s="58" t="s">
        <v>92</v>
      </c>
      <c r="D12" s="58" t="s">
        <v>284</v>
      </c>
      <c r="E12" s="85">
        <f t="shared" si="0"/>
        <v>75</v>
      </c>
      <c r="F12" s="85">
        <v>75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75</v>
      </c>
      <c r="N12" s="85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6">
        <v>0</v>
      </c>
      <c r="BR12" s="86">
        <v>0</v>
      </c>
      <c r="BS12" s="86">
        <v>0</v>
      </c>
      <c r="BT12" s="86">
        <v>0</v>
      </c>
      <c r="BU12" s="86">
        <v>0</v>
      </c>
      <c r="BV12" s="86">
        <v>0</v>
      </c>
      <c r="BW12" s="86">
        <v>0</v>
      </c>
      <c r="BX12" s="86">
        <v>0</v>
      </c>
      <c r="BY12" s="86">
        <v>0</v>
      </c>
      <c r="BZ12" s="86">
        <v>0</v>
      </c>
      <c r="CA12" s="86">
        <v>0</v>
      </c>
      <c r="CB12" s="86">
        <v>0</v>
      </c>
      <c r="CC12" s="86">
        <v>0</v>
      </c>
      <c r="CD12" s="86">
        <v>0</v>
      </c>
      <c r="CE12" s="86">
        <v>0</v>
      </c>
      <c r="CF12" s="86">
        <v>0</v>
      </c>
      <c r="CG12" s="86">
        <v>0</v>
      </c>
      <c r="CH12" s="86">
        <v>0</v>
      </c>
      <c r="CI12" s="86">
        <v>0</v>
      </c>
      <c r="CJ12" s="86">
        <v>0</v>
      </c>
      <c r="CK12" s="86">
        <v>0</v>
      </c>
      <c r="CL12" s="86">
        <v>0</v>
      </c>
      <c r="CM12" s="86">
        <v>0</v>
      </c>
      <c r="CN12" s="86">
        <v>0</v>
      </c>
      <c r="CO12" s="86">
        <v>0</v>
      </c>
      <c r="CP12" s="86">
        <v>0</v>
      </c>
      <c r="CQ12" s="86">
        <v>0</v>
      </c>
      <c r="CR12" s="86">
        <v>0</v>
      </c>
      <c r="CS12" s="86">
        <v>0</v>
      </c>
      <c r="CT12" s="86">
        <v>0</v>
      </c>
      <c r="CU12" s="86">
        <v>0</v>
      </c>
      <c r="CV12" s="86">
        <v>0</v>
      </c>
      <c r="CW12" s="86">
        <v>0</v>
      </c>
      <c r="CX12" s="86">
        <v>0</v>
      </c>
      <c r="CY12" s="86">
        <v>0</v>
      </c>
      <c r="CZ12" s="86">
        <v>0</v>
      </c>
      <c r="DA12" s="86">
        <v>0</v>
      </c>
      <c r="DB12" s="86">
        <v>0</v>
      </c>
      <c r="DC12" s="86">
        <v>0</v>
      </c>
      <c r="DD12" s="86">
        <v>0</v>
      </c>
      <c r="DE12" s="86">
        <v>0</v>
      </c>
      <c r="DF12" s="86">
        <v>0</v>
      </c>
      <c r="DG12" s="86">
        <v>0</v>
      </c>
      <c r="DH12" s="86">
        <v>0</v>
      </c>
      <c r="DI12" s="86">
        <v>0</v>
      </c>
    </row>
    <row r="13" ht="20.1" customHeight="1" spans="1:113">
      <c r="A13" s="58" t="s">
        <v>38</v>
      </c>
      <c r="B13" s="58" t="s">
        <v>38</v>
      </c>
      <c r="C13" s="58" t="s">
        <v>38</v>
      </c>
      <c r="D13" s="58" t="s">
        <v>285</v>
      </c>
      <c r="E13" s="85">
        <f t="shared" si="0"/>
        <v>2050.85</v>
      </c>
      <c r="F13" s="85">
        <v>993.4</v>
      </c>
      <c r="G13" s="85">
        <v>954.72</v>
      </c>
      <c r="H13" s="85">
        <v>21.68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6">
        <v>0</v>
      </c>
      <c r="P13" s="86">
        <v>17</v>
      </c>
      <c r="Q13" s="86">
        <v>0</v>
      </c>
      <c r="R13" s="86">
        <v>0</v>
      </c>
      <c r="S13" s="86">
        <v>0</v>
      </c>
      <c r="T13" s="86">
        <v>60.09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31.98</v>
      </c>
      <c r="AQ13" s="86">
        <v>28.11</v>
      </c>
      <c r="AR13" s="86">
        <v>0</v>
      </c>
      <c r="AS13" s="86">
        <v>0</v>
      </c>
      <c r="AT13" s="86">
        <v>0</v>
      </c>
      <c r="AU13" s="86">
        <v>0</v>
      </c>
      <c r="AV13" s="86">
        <v>197.36</v>
      </c>
      <c r="AW13" s="86">
        <v>0</v>
      </c>
      <c r="AX13" s="86">
        <v>0</v>
      </c>
      <c r="AY13" s="86">
        <v>0</v>
      </c>
      <c r="AZ13" s="86">
        <v>134.06</v>
      </c>
      <c r="BA13" s="86">
        <v>63</v>
      </c>
      <c r="BB13" s="86">
        <v>0</v>
      </c>
      <c r="BC13" s="86">
        <v>0</v>
      </c>
      <c r="BD13" s="86">
        <v>0</v>
      </c>
      <c r="BE13" s="86">
        <v>0.3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6">
        <v>0</v>
      </c>
      <c r="BR13" s="86">
        <v>0</v>
      </c>
      <c r="BS13" s="86">
        <v>0</v>
      </c>
      <c r="BT13" s="86">
        <v>0</v>
      </c>
      <c r="BU13" s="86">
        <v>0</v>
      </c>
      <c r="BV13" s="86">
        <v>0</v>
      </c>
      <c r="BW13" s="86">
        <v>0</v>
      </c>
      <c r="BX13" s="86">
        <v>0</v>
      </c>
      <c r="BY13" s="86">
        <v>0</v>
      </c>
      <c r="BZ13" s="86">
        <v>800</v>
      </c>
      <c r="CA13" s="86">
        <v>0</v>
      </c>
      <c r="CB13" s="86">
        <v>70</v>
      </c>
      <c r="CC13" s="86">
        <v>620</v>
      </c>
      <c r="CD13" s="86">
        <v>0</v>
      </c>
      <c r="CE13" s="86">
        <v>65</v>
      </c>
      <c r="CF13" s="86">
        <v>0</v>
      </c>
      <c r="CG13" s="86">
        <v>0</v>
      </c>
      <c r="CH13" s="86">
        <v>0</v>
      </c>
      <c r="CI13" s="86">
        <v>0</v>
      </c>
      <c r="CJ13" s="86">
        <v>0</v>
      </c>
      <c r="CK13" s="86">
        <v>0</v>
      </c>
      <c r="CL13" s="86">
        <v>0</v>
      </c>
      <c r="CM13" s="86">
        <v>45</v>
      </c>
      <c r="CN13" s="86">
        <v>0</v>
      </c>
      <c r="CO13" s="86">
        <v>0</v>
      </c>
      <c r="CP13" s="86">
        <v>0</v>
      </c>
      <c r="CQ13" s="86">
        <v>0</v>
      </c>
      <c r="CR13" s="86">
        <v>0</v>
      </c>
      <c r="CS13" s="86">
        <v>0</v>
      </c>
      <c r="CT13" s="86">
        <v>0</v>
      </c>
      <c r="CU13" s="86">
        <v>0</v>
      </c>
      <c r="CV13" s="86">
        <v>0</v>
      </c>
      <c r="CW13" s="86">
        <v>0</v>
      </c>
      <c r="CX13" s="86">
        <v>0</v>
      </c>
      <c r="CY13" s="86">
        <v>0</v>
      </c>
      <c r="CZ13" s="86">
        <v>0</v>
      </c>
      <c r="DA13" s="86">
        <v>0</v>
      </c>
      <c r="DB13" s="86">
        <v>0</v>
      </c>
      <c r="DC13" s="86">
        <v>0</v>
      </c>
      <c r="DD13" s="86">
        <v>0</v>
      </c>
      <c r="DE13" s="86">
        <v>0</v>
      </c>
      <c r="DF13" s="86">
        <v>0</v>
      </c>
      <c r="DG13" s="86">
        <v>0</v>
      </c>
      <c r="DH13" s="86">
        <v>0</v>
      </c>
      <c r="DI13" s="86">
        <v>0</v>
      </c>
    </row>
    <row r="14" ht="20.1" customHeight="1" spans="1:113">
      <c r="A14" s="58" t="s">
        <v>87</v>
      </c>
      <c r="B14" s="58" t="s">
        <v>83</v>
      </c>
      <c r="C14" s="58" t="s">
        <v>89</v>
      </c>
      <c r="D14" s="58" t="s">
        <v>286</v>
      </c>
      <c r="E14" s="85">
        <f t="shared" si="0"/>
        <v>134.06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134.06</v>
      </c>
      <c r="AW14" s="86">
        <v>0</v>
      </c>
      <c r="AX14" s="86">
        <v>0</v>
      </c>
      <c r="AY14" s="86">
        <v>0</v>
      </c>
      <c r="AZ14" s="86">
        <v>134.06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0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6">
        <v>0</v>
      </c>
      <c r="BR14" s="86">
        <v>0</v>
      </c>
      <c r="BS14" s="86">
        <v>0</v>
      </c>
      <c r="BT14" s="86">
        <v>0</v>
      </c>
      <c r="BU14" s="86">
        <v>0</v>
      </c>
      <c r="BV14" s="86">
        <v>0</v>
      </c>
      <c r="BW14" s="86">
        <v>0</v>
      </c>
      <c r="BX14" s="86">
        <v>0</v>
      </c>
      <c r="BY14" s="86">
        <v>0</v>
      </c>
      <c r="BZ14" s="86">
        <v>0</v>
      </c>
      <c r="CA14" s="86">
        <v>0</v>
      </c>
      <c r="CB14" s="86">
        <v>0</v>
      </c>
      <c r="CC14" s="86">
        <v>0</v>
      </c>
      <c r="CD14" s="86">
        <v>0</v>
      </c>
      <c r="CE14" s="86">
        <v>0</v>
      </c>
      <c r="CF14" s="86">
        <v>0</v>
      </c>
      <c r="CG14" s="86">
        <v>0</v>
      </c>
      <c r="CH14" s="86">
        <v>0</v>
      </c>
      <c r="CI14" s="86">
        <v>0</v>
      </c>
      <c r="CJ14" s="86">
        <v>0</v>
      </c>
      <c r="CK14" s="86">
        <v>0</v>
      </c>
      <c r="CL14" s="86">
        <v>0</v>
      </c>
      <c r="CM14" s="86">
        <v>0</v>
      </c>
      <c r="CN14" s="86">
        <v>0</v>
      </c>
      <c r="CO14" s="86">
        <v>0</v>
      </c>
      <c r="CP14" s="86">
        <v>0</v>
      </c>
      <c r="CQ14" s="86">
        <v>0</v>
      </c>
      <c r="CR14" s="86">
        <v>0</v>
      </c>
      <c r="CS14" s="86">
        <v>0</v>
      </c>
      <c r="CT14" s="86">
        <v>0</v>
      </c>
      <c r="CU14" s="86">
        <v>0</v>
      </c>
      <c r="CV14" s="86">
        <v>0</v>
      </c>
      <c r="CW14" s="86">
        <v>0</v>
      </c>
      <c r="CX14" s="86">
        <v>0</v>
      </c>
      <c r="CY14" s="86">
        <v>0</v>
      </c>
      <c r="CZ14" s="86">
        <v>0</v>
      </c>
      <c r="DA14" s="86">
        <v>0</v>
      </c>
      <c r="DB14" s="86">
        <v>0</v>
      </c>
      <c r="DC14" s="86">
        <v>0</v>
      </c>
      <c r="DD14" s="86">
        <v>0</v>
      </c>
      <c r="DE14" s="86">
        <v>0</v>
      </c>
      <c r="DF14" s="86">
        <v>0</v>
      </c>
      <c r="DG14" s="86">
        <v>0</v>
      </c>
      <c r="DH14" s="86">
        <v>0</v>
      </c>
      <c r="DI14" s="86">
        <v>0</v>
      </c>
    </row>
    <row r="15" ht="20.1" customHeight="1" spans="1:113">
      <c r="A15" s="58" t="s">
        <v>87</v>
      </c>
      <c r="B15" s="58" t="s">
        <v>83</v>
      </c>
      <c r="C15" s="58" t="s">
        <v>95</v>
      </c>
      <c r="D15" s="58" t="s">
        <v>287</v>
      </c>
      <c r="E15" s="85">
        <f t="shared" si="0"/>
        <v>1853.79</v>
      </c>
      <c r="F15" s="85">
        <v>993.4</v>
      </c>
      <c r="G15" s="85">
        <v>954.72</v>
      </c>
      <c r="H15" s="85">
        <v>21.68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6">
        <v>0</v>
      </c>
      <c r="P15" s="86">
        <v>17</v>
      </c>
      <c r="Q15" s="86">
        <v>0</v>
      </c>
      <c r="R15" s="86">
        <v>0</v>
      </c>
      <c r="S15" s="86">
        <v>0</v>
      </c>
      <c r="T15" s="86">
        <v>60.09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86">
        <v>0</v>
      </c>
      <c r="AD15" s="86">
        <v>0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31.98</v>
      </c>
      <c r="AQ15" s="86">
        <v>28.11</v>
      </c>
      <c r="AR15" s="86">
        <v>0</v>
      </c>
      <c r="AS15" s="86">
        <v>0</v>
      </c>
      <c r="AT15" s="86">
        <v>0</v>
      </c>
      <c r="AU15" s="86">
        <v>0</v>
      </c>
      <c r="AV15" s="86">
        <v>0.3</v>
      </c>
      <c r="AW15" s="86">
        <v>0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0</v>
      </c>
      <c r="BE15" s="86">
        <v>0.3</v>
      </c>
      <c r="BF15" s="86">
        <v>0</v>
      </c>
      <c r="BG15" s="86">
        <v>0</v>
      </c>
      <c r="BH15" s="86">
        <v>0</v>
      </c>
      <c r="BI15" s="86">
        <v>0</v>
      </c>
      <c r="BJ15" s="86">
        <v>0</v>
      </c>
      <c r="BK15" s="86">
        <v>0</v>
      </c>
      <c r="BL15" s="86">
        <v>0</v>
      </c>
      <c r="BM15" s="86">
        <v>0</v>
      </c>
      <c r="BN15" s="86">
        <v>0</v>
      </c>
      <c r="BO15" s="86">
        <v>0</v>
      </c>
      <c r="BP15" s="86">
        <v>0</v>
      </c>
      <c r="BQ15" s="86">
        <v>0</v>
      </c>
      <c r="BR15" s="86">
        <v>0</v>
      </c>
      <c r="BS15" s="86">
        <v>0</v>
      </c>
      <c r="BT15" s="86">
        <v>0</v>
      </c>
      <c r="BU15" s="86">
        <v>0</v>
      </c>
      <c r="BV15" s="86">
        <v>0</v>
      </c>
      <c r="BW15" s="86">
        <v>0</v>
      </c>
      <c r="BX15" s="86">
        <v>0</v>
      </c>
      <c r="BY15" s="86">
        <v>0</v>
      </c>
      <c r="BZ15" s="86">
        <v>800</v>
      </c>
      <c r="CA15" s="86">
        <v>0</v>
      </c>
      <c r="CB15" s="86">
        <v>70</v>
      </c>
      <c r="CC15" s="86">
        <v>620</v>
      </c>
      <c r="CD15" s="86">
        <v>0</v>
      </c>
      <c r="CE15" s="86">
        <v>65</v>
      </c>
      <c r="CF15" s="86">
        <v>0</v>
      </c>
      <c r="CG15" s="86">
        <v>0</v>
      </c>
      <c r="CH15" s="86">
        <v>0</v>
      </c>
      <c r="CI15" s="86">
        <v>0</v>
      </c>
      <c r="CJ15" s="86">
        <v>0</v>
      </c>
      <c r="CK15" s="86">
        <v>0</v>
      </c>
      <c r="CL15" s="86">
        <v>0</v>
      </c>
      <c r="CM15" s="86">
        <v>45</v>
      </c>
      <c r="CN15" s="86">
        <v>0</v>
      </c>
      <c r="CO15" s="86">
        <v>0</v>
      </c>
      <c r="CP15" s="86">
        <v>0</v>
      </c>
      <c r="CQ15" s="86">
        <v>0</v>
      </c>
      <c r="CR15" s="86">
        <v>0</v>
      </c>
      <c r="CS15" s="86">
        <v>0</v>
      </c>
      <c r="CT15" s="86">
        <v>0</v>
      </c>
      <c r="CU15" s="86">
        <v>0</v>
      </c>
      <c r="CV15" s="86">
        <v>0</v>
      </c>
      <c r="CW15" s="86">
        <v>0</v>
      </c>
      <c r="CX15" s="86">
        <v>0</v>
      </c>
      <c r="CY15" s="86">
        <v>0</v>
      </c>
      <c r="CZ15" s="86">
        <v>0</v>
      </c>
      <c r="DA15" s="86">
        <v>0</v>
      </c>
      <c r="DB15" s="86">
        <v>0</v>
      </c>
      <c r="DC15" s="86">
        <v>0</v>
      </c>
      <c r="DD15" s="86">
        <v>0</v>
      </c>
      <c r="DE15" s="86">
        <v>0</v>
      </c>
      <c r="DF15" s="86">
        <v>0</v>
      </c>
      <c r="DG15" s="86">
        <v>0</v>
      </c>
      <c r="DH15" s="86">
        <v>0</v>
      </c>
      <c r="DI15" s="86">
        <v>0</v>
      </c>
    </row>
    <row r="16" ht="20.1" customHeight="1" spans="1:113">
      <c r="A16" s="58" t="s">
        <v>87</v>
      </c>
      <c r="B16" s="58" t="s">
        <v>83</v>
      </c>
      <c r="C16" s="58" t="s">
        <v>97</v>
      </c>
      <c r="D16" s="58" t="s">
        <v>288</v>
      </c>
      <c r="E16" s="85">
        <f t="shared" si="0"/>
        <v>63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86">
        <v>0</v>
      </c>
      <c r="AQ16" s="86">
        <v>0</v>
      </c>
      <c r="AR16" s="86">
        <v>0</v>
      </c>
      <c r="AS16" s="86">
        <v>0</v>
      </c>
      <c r="AT16" s="86">
        <v>0</v>
      </c>
      <c r="AU16" s="86">
        <v>0</v>
      </c>
      <c r="AV16" s="86">
        <v>63</v>
      </c>
      <c r="AW16" s="86">
        <v>0</v>
      </c>
      <c r="AX16" s="86">
        <v>0</v>
      </c>
      <c r="AY16" s="86">
        <v>0</v>
      </c>
      <c r="AZ16" s="86">
        <v>0</v>
      </c>
      <c r="BA16" s="86">
        <v>63</v>
      </c>
      <c r="BB16" s="86">
        <v>0</v>
      </c>
      <c r="BC16" s="86">
        <v>0</v>
      </c>
      <c r="BD16" s="86">
        <v>0</v>
      </c>
      <c r="BE16" s="86">
        <v>0</v>
      </c>
      <c r="BF16" s="86">
        <v>0</v>
      </c>
      <c r="BG16" s="86">
        <v>0</v>
      </c>
      <c r="BH16" s="86">
        <v>0</v>
      </c>
      <c r="BI16" s="86">
        <v>0</v>
      </c>
      <c r="BJ16" s="86">
        <v>0</v>
      </c>
      <c r="BK16" s="86">
        <v>0</v>
      </c>
      <c r="BL16" s="86">
        <v>0</v>
      </c>
      <c r="BM16" s="86">
        <v>0</v>
      </c>
      <c r="BN16" s="86">
        <v>0</v>
      </c>
      <c r="BO16" s="86">
        <v>0</v>
      </c>
      <c r="BP16" s="86">
        <v>0</v>
      </c>
      <c r="BQ16" s="86">
        <v>0</v>
      </c>
      <c r="BR16" s="86">
        <v>0</v>
      </c>
      <c r="BS16" s="86">
        <v>0</v>
      </c>
      <c r="BT16" s="86">
        <v>0</v>
      </c>
      <c r="BU16" s="86">
        <v>0</v>
      </c>
      <c r="BV16" s="86">
        <v>0</v>
      </c>
      <c r="BW16" s="86">
        <v>0</v>
      </c>
      <c r="BX16" s="86">
        <v>0</v>
      </c>
      <c r="BY16" s="86">
        <v>0</v>
      </c>
      <c r="BZ16" s="86">
        <v>0</v>
      </c>
      <c r="CA16" s="86">
        <v>0</v>
      </c>
      <c r="CB16" s="86">
        <v>0</v>
      </c>
      <c r="CC16" s="86">
        <v>0</v>
      </c>
      <c r="CD16" s="86">
        <v>0</v>
      </c>
      <c r="CE16" s="86">
        <v>0</v>
      </c>
      <c r="CF16" s="86">
        <v>0</v>
      </c>
      <c r="CG16" s="86">
        <v>0</v>
      </c>
      <c r="CH16" s="86">
        <v>0</v>
      </c>
      <c r="CI16" s="86">
        <v>0</v>
      </c>
      <c r="CJ16" s="86">
        <v>0</v>
      </c>
      <c r="CK16" s="86">
        <v>0</v>
      </c>
      <c r="CL16" s="86">
        <v>0</v>
      </c>
      <c r="CM16" s="86">
        <v>0</v>
      </c>
      <c r="CN16" s="86">
        <v>0</v>
      </c>
      <c r="CO16" s="86">
        <v>0</v>
      </c>
      <c r="CP16" s="86">
        <v>0</v>
      </c>
      <c r="CQ16" s="86">
        <v>0</v>
      </c>
      <c r="CR16" s="86">
        <v>0</v>
      </c>
      <c r="CS16" s="86">
        <v>0</v>
      </c>
      <c r="CT16" s="86">
        <v>0</v>
      </c>
      <c r="CU16" s="86">
        <v>0</v>
      </c>
      <c r="CV16" s="86">
        <v>0</v>
      </c>
      <c r="CW16" s="86">
        <v>0</v>
      </c>
      <c r="CX16" s="86">
        <v>0</v>
      </c>
      <c r="CY16" s="86">
        <v>0</v>
      </c>
      <c r="CZ16" s="86">
        <v>0</v>
      </c>
      <c r="DA16" s="86">
        <v>0</v>
      </c>
      <c r="DB16" s="86">
        <v>0</v>
      </c>
      <c r="DC16" s="86">
        <v>0</v>
      </c>
      <c r="DD16" s="86">
        <v>0</v>
      </c>
      <c r="DE16" s="86">
        <v>0</v>
      </c>
      <c r="DF16" s="86">
        <v>0</v>
      </c>
      <c r="DG16" s="86">
        <v>0</v>
      </c>
      <c r="DH16" s="86">
        <v>0</v>
      </c>
      <c r="DI16" s="86">
        <v>0</v>
      </c>
    </row>
    <row r="17" ht="20.1" customHeight="1" spans="1:113">
      <c r="A17" s="58" t="s">
        <v>38</v>
      </c>
      <c r="B17" s="58" t="s">
        <v>38</v>
      </c>
      <c r="C17" s="58" t="s">
        <v>38</v>
      </c>
      <c r="D17" s="58" t="s">
        <v>289</v>
      </c>
      <c r="E17" s="85">
        <f t="shared" si="0"/>
        <v>27.61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13.5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13.5</v>
      </c>
      <c r="AV17" s="86">
        <v>14.11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14.11</v>
      </c>
      <c r="BH17" s="86">
        <v>0</v>
      </c>
      <c r="BI17" s="86">
        <v>0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6">
        <v>0</v>
      </c>
      <c r="BR17" s="86">
        <v>0</v>
      </c>
      <c r="BS17" s="86">
        <v>0</v>
      </c>
      <c r="BT17" s="86">
        <v>0</v>
      </c>
      <c r="BU17" s="86">
        <v>0</v>
      </c>
      <c r="BV17" s="86">
        <v>0</v>
      </c>
      <c r="BW17" s="86">
        <v>0</v>
      </c>
      <c r="BX17" s="86">
        <v>0</v>
      </c>
      <c r="BY17" s="86">
        <v>0</v>
      </c>
      <c r="BZ17" s="86">
        <v>0</v>
      </c>
      <c r="CA17" s="86">
        <v>0</v>
      </c>
      <c r="CB17" s="86">
        <v>0</v>
      </c>
      <c r="CC17" s="86">
        <v>0</v>
      </c>
      <c r="CD17" s="86">
        <v>0</v>
      </c>
      <c r="CE17" s="86">
        <v>0</v>
      </c>
      <c r="CF17" s="86">
        <v>0</v>
      </c>
      <c r="CG17" s="86">
        <v>0</v>
      </c>
      <c r="CH17" s="86">
        <v>0</v>
      </c>
      <c r="CI17" s="86">
        <v>0</v>
      </c>
      <c r="CJ17" s="86">
        <v>0</v>
      </c>
      <c r="CK17" s="86">
        <v>0</v>
      </c>
      <c r="CL17" s="86">
        <v>0</v>
      </c>
      <c r="CM17" s="86">
        <v>0</v>
      </c>
      <c r="CN17" s="86">
        <v>0</v>
      </c>
      <c r="CO17" s="86">
        <v>0</v>
      </c>
      <c r="CP17" s="86">
        <v>0</v>
      </c>
      <c r="CQ17" s="86">
        <v>0</v>
      </c>
      <c r="CR17" s="86">
        <v>0</v>
      </c>
      <c r="CS17" s="86">
        <v>0</v>
      </c>
      <c r="CT17" s="86">
        <v>0</v>
      </c>
      <c r="CU17" s="86">
        <v>0</v>
      </c>
      <c r="CV17" s="86">
        <v>0</v>
      </c>
      <c r="CW17" s="86">
        <v>0</v>
      </c>
      <c r="CX17" s="86">
        <v>0</v>
      </c>
      <c r="CY17" s="86">
        <v>0</v>
      </c>
      <c r="CZ17" s="86">
        <v>0</v>
      </c>
      <c r="DA17" s="86">
        <v>0</v>
      </c>
      <c r="DB17" s="86">
        <v>0</v>
      </c>
      <c r="DC17" s="86">
        <v>0</v>
      </c>
      <c r="DD17" s="86">
        <v>0</v>
      </c>
      <c r="DE17" s="86">
        <v>0</v>
      </c>
      <c r="DF17" s="86">
        <v>0</v>
      </c>
      <c r="DG17" s="86">
        <v>0</v>
      </c>
      <c r="DH17" s="86">
        <v>0</v>
      </c>
      <c r="DI17" s="86">
        <v>0</v>
      </c>
    </row>
    <row r="18" ht="20.1" customHeight="1" spans="1:113">
      <c r="A18" s="58" t="s">
        <v>87</v>
      </c>
      <c r="B18" s="58" t="s">
        <v>99</v>
      </c>
      <c r="C18" s="58" t="s">
        <v>89</v>
      </c>
      <c r="D18" s="58" t="s">
        <v>290</v>
      </c>
      <c r="E18" s="85">
        <f t="shared" si="0"/>
        <v>14.11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0</v>
      </c>
      <c r="AO18" s="86">
        <v>0</v>
      </c>
      <c r="AP18" s="86">
        <v>0</v>
      </c>
      <c r="AQ18" s="86">
        <v>0</v>
      </c>
      <c r="AR18" s="86">
        <v>0</v>
      </c>
      <c r="AS18" s="86">
        <v>0</v>
      </c>
      <c r="AT18" s="86">
        <v>0</v>
      </c>
      <c r="AU18" s="86">
        <v>0</v>
      </c>
      <c r="AV18" s="86">
        <v>14.11</v>
      </c>
      <c r="AW18" s="86">
        <v>0</v>
      </c>
      <c r="AX18" s="86">
        <v>0</v>
      </c>
      <c r="AY18" s="86">
        <v>0</v>
      </c>
      <c r="AZ18" s="86">
        <v>0</v>
      </c>
      <c r="BA18" s="86">
        <v>0</v>
      </c>
      <c r="BB18" s="86">
        <v>0</v>
      </c>
      <c r="BC18" s="86">
        <v>0</v>
      </c>
      <c r="BD18" s="86">
        <v>0</v>
      </c>
      <c r="BE18" s="86">
        <v>0</v>
      </c>
      <c r="BF18" s="86">
        <v>0</v>
      </c>
      <c r="BG18" s="86">
        <v>14.11</v>
      </c>
      <c r="BH18" s="86">
        <v>0</v>
      </c>
      <c r="BI18" s="86">
        <v>0</v>
      </c>
      <c r="BJ18" s="86">
        <v>0</v>
      </c>
      <c r="BK18" s="86">
        <v>0</v>
      </c>
      <c r="BL18" s="86">
        <v>0</v>
      </c>
      <c r="BM18" s="86">
        <v>0</v>
      </c>
      <c r="BN18" s="86">
        <v>0</v>
      </c>
      <c r="BO18" s="86">
        <v>0</v>
      </c>
      <c r="BP18" s="86">
        <v>0</v>
      </c>
      <c r="BQ18" s="86">
        <v>0</v>
      </c>
      <c r="BR18" s="86">
        <v>0</v>
      </c>
      <c r="BS18" s="86">
        <v>0</v>
      </c>
      <c r="BT18" s="86">
        <v>0</v>
      </c>
      <c r="BU18" s="86">
        <v>0</v>
      </c>
      <c r="BV18" s="86">
        <v>0</v>
      </c>
      <c r="BW18" s="86">
        <v>0</v>
      </c>
      <c r="BX18" s="86">
        <v>0</v>
      </c>
      <c r="BY18" s="86">
        <v>0</v>
      </c>
      <c r="BZ18" s="86">
        <v>0</v>
      </c>
      <c r="CA18" s="86">
        <v>0</v>
      </c>
      <c r="CB18" s="86">
        <v>0</v>
      </c>
      <c r="CC18" s="86">
        <v>0</v>
      </c>
      <c r="CD18" s="86">
        <v>0</v>
      </c>
      <c r="CE18" s="86">
        <v>0</v>
      </c>
      <c r="CF18" s="86">
        <v>0</v>
      </c>
      <c r="CG18" s="86">
        <v>0</v>
      </c>
      <c r="CH18" s="86">
        <v>0</v>
      </c>
      <c r="CI18" s="86">
        <v>0</v>
      </c>
      <c r="CJ18" s="86">
        <v>0</v>
      </c>
      <c r="CK18" s="86">
        <v>0</v>
      </c>
      <c r="CL18" s="86">
        <v>0</v>
      </c>
      <c r="CM18" s="86">
        <v>0</v>
      </c>
      <c r="CN18" s="86">
        <v>0</v>
      </c>
      <c r="CO18" s="86">
        <v>0</v>
      </c>
      <c r="CP18" s="86">
        <v>0</v>
      </c>
      <c r="CQ18" s="86">
        <v>0</v>
      </c>
      <c r="CR18" s="86">
        <v>0</v>
      </c>
      <c r="CS18" s="86">
        <v>0</v>
      </c>
      <c r="CT18" s="86">
        <v>0</v>
      </c>
      <c r="CU18" s="86">
        <v>0</v>
      </c>
      <c r="CV18" s="86">
        <v>0</v>
      </c>
      <c r="CW18" s="86">
        <v>0</v>
      </c>
      <c r="CX18" s="86">
        <v>0</v>
      </c>
      <c r="CY18" s="86">
        <v>0</v>
      </c>
      <c r="CZ18" s="86">
        <v>0</v>
      </c>
      <c r="DA18" s="86">
        <v>0</v>
      </c>
      <c r="DB18" s="86">
        <v>0</v>
      </c>
      <c r="DC18" s="86">
        <v>0</v>
      </c>
      <c r="DD18" s="86">
        <v>0</v>
      </c>
      <c r="DE18" s="86">
        <v>0</v>
      </c>
      <c r="DF18" s="86">
        <v>0</v>
      </c>
      <c r="DG18" s="86">
        <v>0</v>
      </c>
      <c r="DH18" s="86">
        <v>0</v>
      </c>
      <c r="DI18" s="86">
        <v>0</v>
      </c>
    </row>
    <row r="19" ht="20.1" customHeight="1" spans="1:113">
      <c r="A19" s="58" t="s">
        <v>87</v>
      </c>
      <c r="B19" s="58" t="s">
        <v>99</v>
      </c>
      <c r="C19" s="58" t="s">
        <v>84</v>
      </c>
      <c r="D19" s="58" t="s">
        <v>291</v>
      </c>
      <c r="E19" s="85">
        <f t="shared" si="0"/>
        <v>13.5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13.5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13.5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0</v>
      </c>
      <c r="BH19" s="86">
        <v>0</v>
      </c>
      <c r="BI19" s="86">
        <v>0</v>
      </c>
      <c r="BJ19" s="86">
        <v>0</v>
      </c>
      <c r="BK19" s="86">
        <v>0</v>
      </c>
      <c r="BL19" s="86">
        <v>0</v>
      </c>
      <c r="BM19" s="86">
        <v>0</v>
      </c>
      <c r="BN19" s="86">
        <v>0</v>
      </c>
      <c r="BO19" s="86">
        <v>0</v>
      </c>
      <c r="BP19" s="86">
        <v>0</v>
      </c>
      <c r="BQ19" s="86">
        <v>0</v>
      </c>
      <c r="BR19" s="86">
        <v>0</v>
      </c>
      <c r="BS19" s="86">
        <v>0</v>
      </c>
      <c r="BT19" s="86">
        <v>0</v>
      </c>
      <c r="BU19" s="86">
        <v>0</v>
      </c>
      <c r="BV19" s="86">
        <v>0</v>
      </c>
      <c r="BW19" s="86">
        <v>0</v>
      </c>
      <c r="BX19" s="86">
        <v>0</v>
      </c>
      <c r="BY19" s="86">
        <v>0</v>
      </c>
      <c r="BZ19" s="86">
        <v>0</v>
      </c>
      <c r="CA19" s="86">
        <v>0</v>
      </c>
      <c r="CB19" s="86">
        <v>0</v>
      </c>
      <c r="CC19" s="86">
        <v>0</v>
      </c>
      <c r="CD19" s="86">
        <v>0</v>
      </c>
      <c r="CE19" s="86">
        <v>0</v>
      </c>
      <c r="CF19" s="86">
        <v>0</v>
      </c>
      <c r="CG19" s="86">
        <v>0</v>
      </c>
      <c r="CH19" s="86">
        <v>0</v>
      </c>
      <c r="CI19" s="86">
        <v>0</v>
      </c>
      <c r="CJ19" s="86">
        <v>0</v>
      </c>
      <c r="CK19" s="86">
        <v>0</v>
      </c>
      <c r="CL19" s="86">
        <v>0</v>
      </c>
      <c r="CM19" s="86">
        <v>0</v>
      </c>
      <c r="CN19" s="86">
        <v>0</v>
      </c>
      <c r="CO19" s="86">
        <v>0</v>
      </c>
      <c r="CP19" s="86">
        <v>0</v>
      </c>
      <c r="CQ19" s="86">
        <v>0</v>
      </c>
      <c r="CR19" s="86">
        <v>0</v>
      </c>
      <c r="CS19" s="86">
        <v>0</v>
      </c>
      <c r="CT19" s="86">
        <v>0</v>
      </c>
      <c r="CU19" s="86">
        <v>0</v>
      </c>
      <c r="CV19" s="86">
        <v>0</v>
      </c>
      <c r="CW19" s="86">
        <v>0</v>
      </c>
      <c r="CX19" s="86">
        <v>0</v>
      </c>
      <c r="CY19" s="86">
        <v>0</v>
      </c>
      <c r="CZ19" s="86">
        <v>0</v>
      </c>
      <c r="DA19" s="86">
        <v>0</v>
      </c>
      <c r="DB19" s="86">
        <v>0</v>
      </c>
      <c r="DC19" s="86">
        <v>0</v>
      </c>
      <c r="DD19" s="86">
        <v>0</v>
      </c>
      <c r="DE19" s="86">
        <v>0</v>
      </c>
      <c r="DF19" s="86">
        <v>0</v>
      </c>
      <c r="DG19" s="86">
        <v>0</v>
      </c>
      <c r="DH19" s="86">
        <v>0</v>
      </c>
      <c r="DI19" s="86">
        <v>0</v>
      </c>
    </row>
    <row r="20" ht="20.1" customHeight="1" spans="1:113">
      <c r="A20" s="58" t="s">
        <v>38</v>
      </c>
      <c r="B20" s="58" t="s">
        <v>38</v>
      </c>
      <c r="C20" s="58" t="s">
        <v>38</v>
      </c>
      <c r="D20" s="58" t="s">
        <v>292</v>
      </c>
      <c r="E20" s="85">
        <f t="shared" si="0"/>
        <v>688.2</v>
      </c>
      <c r="F20" s="85">
        <v>79.2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79.2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39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39</v>
      </c>
      <c r="AV20" s="86">
        <v>570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570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6">
        <v>0</v>
      </c>
      <c r="BR20" s="86">
        <v>0</v>
      </c>
      <c r="BS20" s="86">
        <v>0</v>
      </c>
      <c r="BT20" s="86">
        <v>0</v>
      </c>
      <c r="BU20" s="86">
        <v>0</v>
      </c>
      <c r="BV20" s="86">
        <v>0</v>
      </c>
      <c r="BW20" s="86">
        <v>0</v>
      </c>
      <c r="BX20" s="86">
        <v>0</v>
      </c>
      <c r="BY20" s="86">
        <v>0</v>
      </c>
      <c r="BZ20" s="86">
        <v>0</v>
      </c>
      <c r="CA20" s="86">
        <v>0</v>
      </c>
      <c r="CB20" s="86">
        <v>0</v>
      </c>
      <c r="CC20" s="86">
        <v>0</v>
      </c>
      <c r="CD20" s="86">
        <v>0</v>
      </c>
      <c r="CE20" s="86">
        <v>0</v>
      </c>
      <c r="CF20" s="86">
        <v>0</v>
      </c>
      <c r="CG20" s="86">
        <v>0</v>
      </c>
      <c r="CH20" s="86">
        <v>0</v>
      </c>
      <c r="CI20" s="86">
        <v>0</v>
      </c>
      <c r="CJ20" s="86">
        <v>0</v>
      </c>
      <c r="CK20" s="86">
        <v>0</v>
      </c>
      <c r="CL20" s="86">
        <v>0</v>
      </c>
      <c r="CM20" s="86">
        <v>0</v>
      </c>
      <c r="CN20" s="86">
        <v>0</v>
      </c>
      <c r="CO20" s="86">
        <v>0</v>
      </c>
      <c r="CP20" s="86">
        <v>0</v>
      </c>
      <c r="CQ20" s="86">
        <v>0</v>
      </c>
      <c r="CR20" s="86">
        <v>0</v>
      </c>
      <c r="CS20" s="86">
        <v>0</v>
      </c>
      <c r="CT20" s="86">
        <v>0</v>
      </c>
      <c r="CU20" s="86">
        <v>0</v>
      </c>
      <c r="CV20" s="86">
        <v>0</v>
      </c>
      <c r="CW20" s="86">
        <v>0</v>
      </c>
      <c r="CX20" s="86">
        <v>0</v>
      </c>
      <c r="CY20" s="86">
        <v>0</v>
      </c>
      <c r="CZ20" s="86">
        <v>0</v>
      </c>
      <c r="DA20" s="86">
        <v>0</v>
      </c>
      <c r="DB20" s="86">
        <v>0</v>
      </c>
      <c r="DC20" s="86">
        <v>0</v>
      </c>
      <c r="DD20" s="86">
        <v>0</v>
      </c>
      <c r="DE20" s="86">
        <v>0</v>
      </c>
      <c r="DF20" s="86">
        <v>0</v>
      </c>
      <c r="DG20" s="86">
        <v>0</v>
      </c>
      <c r="DH20" s="86">
        <v>0</v>
      </c>
      <c r="DI20" s="86">
        <v>0</v>
      </c>
    </row>
    <row r="21" ht="20.1" customHeight="1" spans="1:113">
      <c r="A21" s="58" t="s">
        <v>38</v>
      </c>
      <c r="B21" s="58" t="s">
        <v>38</v>
      </c>
      <c r="C21" s="58" t="s">
        <v>38</v>
      </c>
      <c r="D21" s="58" t="s">
        <v>293</v>
      </c>
      <c r="E21" s="85">
        <f t="shared" si="0"/>
        <v>79.2</v>
      </c>
      <c r="F21" s="85">
        <v>79.2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79.2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0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0</v>
      </c>
      <c r="BN21" s="86">
        <v>0</v>
      </c>
      <c r="BO21" s="86">
        <v>0</v>
      </c>
      <c r="BP21" s="86">
        <v>0</v>
      </c>
      <c r="BQ21" s="86">
        <v>0</v>
      </c>
      <c r="BR21" s="86">
        <v>0</v>
      </c>
      <c r="BS21" s="86">
        <v>0</v>
      </c>
      <c r="BT21" s="86">
        <v>0</v>
      </c>
      <c r="BU21" s="86">
        <v>0</v>
      </c>
      <c r="BV21" s="86">
        <v>0</v>
      </c>
      <c r="BW21" s="86">
        <v>0</v>
      </c>
      <c r="BX21" s="86">
        <v>0</v>
      </c>
      <c r="BY21" s="86">
        <v>0</v>
      </c>
      <c r="BZ21" s="86">
        <v>0</v>
      </c>
      <c r="CA21" s="86">
        <v>0</v>
      </c>
      <c r="CB21" s="86">
        <v>0</v>
      </c>
      <c r="CC21" s="86">
        <v>0</v>
      </c>
      <c r="CD21" s="86">
        <v>0</v>
      </c>
      <c r="CE21" s="86">
        <v>0</v>
      </c>
      <c r="CF21" s="86">
        <v>0</v>
      </c>
      <c r="CG21" s="86">
        <v>0</v>
      </c>
      <c r="CH21" s="86">
        <v>0</v>
      </c>
      <c r="CI21" s="86">
        <v>0</v>
      </c>
      <c r="CJ21" s="86">
        <v>0</v>
      </c>
      <c r="CK21" s="86">
        <v>0</v>
      </c>
      <c r="CL21" s="86">
        <v>0</v>
      </c>
      <c r="CM21" s="86">
        <v>0</v>
      </c>
      <c r="CN21" s="86">
        <v>0</v>
      </c>
      <c r="CO21" s="86">
        <v>0</v>
      </c>
      <c r="CP21" s="86">
        <v>0</v>
      </c>
      <c r="CQ21" s="86">
        <v>0</v>
      </c>
      <c r="CR21" s="86">
        <v>0</v>
      </c>
      <c r="CS21" s="86">
        <v>0</v>
      </c>
      <c r="CT21" s="86">
        <v>0</v>
      </c>
      <c r="CU21" s="86">
        <v>0</v>
      </c>
      <c r="CV21" s="86">
        <v>0</v>
      </c>
      <c r="CW21" s="86">
        <v>0</v>
      </c>
      <c r="CX21" s="86">
        <v>0</v>
      </c>
      <c r="CY21" s="86">
        <v>0</v>
      </c>
      <c r="CZ21" s="86">
        <v>0</v>
      </c>
      <c r="DA21" s="86">
        <v>0</v>
      </c>
      <c r="DB21" s="86">
        <v>0</v>
      </c>
      <c r="DC21" s="86">
        <v>0</v>
      </c>
      <c r="DD21" s="86">
        <v>0</v>
      </c>
      <c r="DE21" s="86">
        <v>0</v>
      </c>
      <c r="DF21" s="86">
        <v>0</v>
      </c>
      <c r="DG21" s="86">
        <v>0</v>
      </c>
      <c r="DH21" s="86">
        <v>0</v>
      </c>
      <c r="DI21" s="86">
        <v>0</v>
      </c>
    </row>
    <row r="22" ht="20.1" customHeight="1" spans="1:113">
      <c r="A22" s="58" t="s">
        <v>102</v>
      </c>
      <c r="B22" s="58" t="s">
        <v>103</v>
      </c>
      <c r="C22" s="58" t="s">
        <v>89</v>
      </c>
      <c r="D22" s="58" t="s">
        <v>294</v>
      </c>
      <c r="E22" s="85">
        <f t="shared" si="0"/>
        <v>79.2</v>
      </c>
      <c r="F22" s="85">
        <v>79.2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79.2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86">
        <v>0</v>
      </c>
      <c r="BH22" s="86">
        <v>0</v>
      </c>
      <c r="BI22" s="86">
        <v>0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0</v>
      </c>
      <c r="BQ22" s="86">
        <v>0</v>
      </c>
      <c r="BR22" s="86">
        <v>0</v>
      </c>
      <c r="BS22" s="86">
        <v>0</v>
      </c>
      <c r="BT22" s="86">
        <v>0</v>
      </c>
      <c r="BU22" s="86">
        <v>0</v>
      </c>
      <c r="BV22" s="86">
        <v>0</v>
      </c>
      <c r="BW22" s="86">
        <v>0</v>
      </c>
      <c r="BX22" s="86">
        <v>0</v>
      </c>
      <c r="BY22" s="86">
        <v>0</v>
      </c>
      <c r="BZ22" s="86">
        <v>0</v>
      </c>
      <c r="CA22" s="86">
        <v>0</v>
      </c>
      <c r="CB22" s="86">
        <v>0</v>
      </c>
      <c r="CC22" s="86">
        <v>0</v>
      </c>
      <c r="CD22" s="86">
        <v>0</v>
      </c>
      <c r="CE22" s="86">
        <v>0</v>
      </c>
      <c r="CF22" s="86">
        <v>0</v>
      </c>
      <c r="CG22" s="86">
        <v>0</v>
      </c>
      <c r="CH22" s="86">
        <v>0</v>
      </c>
      <c r="CI22" s="86">
        <v>0</v>
      </c>
      <c r="CJ22" s="86">
        <v>0</v>
      </c>
      <c r="CK22" s="86">
        <v>0</v>
      </c>
      <c r="CL22" s="86">
        <v>0</v>
      </c>
      <c r="CM22" s="86">
        <v>0</v>
      </c>
      <c r="CN22" s="86">
        <v>0</v>
      </c>
      <c r="CO22" s="86">
        <v>0</v>
      </c>
      <c r="CP22" s="86">
        <v>0</v>
      </c>
      <c r="CQ22" s="86">
        <v>0</v>
      </c>
      <c r="CR22" s="86">
        <v>0</v>
      </c>
      <c r="CS22" s="86">
        <v>0</v>
      </c>
      <c r="CT22" s="86">
        <v>0</v>
      </c>
      <c r="CU22" s="86">
        <v>0</v>
      </c>
      <c r="CV22" s="86">
        <v>0</v>
      </c>
      <c r="CW22" s="86">
        <v>0</v>
      </c>
      <c r="CX22" s="86">
        <v>0</v>
      </c>
      <c r="CY22" s="86">
        <v>0</v>
      </c>
      <c r="CZ22" s="86">
        <v>0</v>
      </c>
      <c r="DA22" s="86">
        <v>0</v>
      </c>
      <c r="DB22" s="86">
        <v>0</v>
      </c>
      <c r="DC22" s="86">
        <v>0</v>
      </c>
      <c r="DD22" s="86">
        <v>0</v>
      </c>
      <c r="DE22" s="86">
        <v>0</v>
      </c>
      <c r="DF22" s="86">
        <v>0</v>
      </c>
      <c r="DG22" s="86">
        <v>0</v>
      </c>
      <c r="DH22" s="86">
        <v>0</v>
      </c>
      <c r="DI22" s="86">
        <v>0</v>
      </c>
    </row>
    <row r="23" ht="20.1" customHeight="1" spans="1:113">
      <c r="A23" s="58" t="s">
        <v>38</v>
      </c>
      <c r="B23" s="58" t="s">
        <v>38</v>
      </c>
      <c r="C23" s="58" t="s">
        <v>38</v>
      </c>
      <c r="D23" s="58" t="s">
        <v>295</v>
      </c>
      <c r="E23" s="85">
        <f t="shared" si="0"/>
        <v>609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39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6">
        <v>0</v>
      </c>
      <c r="AR23" s="86">
        <v>0</v>
      </c>
      <c r="AS23" s="86">
        <v>0</v>
      </c>
      <c r="AT23" s="86">
        <v>0</v>
      </c>
      <c r="AU23" s="86">
        <v>39</v>
      </c>
      <c r="AV23" s="86">
        <v>570</v>
      </c>
      <c r="AW23" s="86">
        <v>0</v>
      </c>
      <c r="AX23" s="86">
        <v>0</v>
      </c>
      <c r="AY23" s="86"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6">
        <v>0</v>
      </c>
      <c r="BF23" s="86">
        <v>0</v>
      </c>
      <c r="BG23" s="86">
        <v>570</v>
      </c>
      <c r="BH23" s="86">
        <v>0</v>
      </c>
      <c r="BI23" s="86">
        <v>0</v>
      </c>
      <c r="BJ23" s="86">
        <v>0</v>
      </c>
      <c r="BK23" s="86">
        <v>0</v>
      </c>
      <c r="BL23" s="86">
        <v>0</v>
      </c>
      <c r="BM23" s="86">
        <v>0</v>
      </c>
      <c r="BN23" s="86">
        <v>0</v>
      </c>
      <c r="BO23" s="86">
        <v>0</v>
      </c>
      <c r="BP23" s="86">
        <v>0</v>
      </c>
      <c r="BQ23" s="86">
        <v>0</v>
      </c>
      <c r="BR23" s="86">
        <v>0</v>
      </c>
      <c r="BS23" s="86">
        <v>0</v>
      </c>
      <c r="BT23" s="86">
        <v>0</v>
      </c>
      <c r="BU23" s="86">
        <v>0</v>
      </c>
      <c r="BV23" s="86">
        <v>0</v>
      </c>
      <c r="BW23" s="86">
        <v>0</v>
      </c>
      <c r="BX23" s="86">
        <v>0</v>
      </c>
      <c r="BY23" s="86">
        <v>0</v>
      </c>
      <c r="BZ23" s="86">
        <v>0</v>
      </c>
      <c r="CA23" s="86">
        <v>0</v>
      </c>
      <c r="CB23" s="86">
        <v>0</v>
      </c>
      <c r="CC23" s="86">
        <v>0</v>
      </c>
      <c r="CD23" s="86">
        <v>0</v>
      </c>
      <c r="CE23" s="86">
        <v>0</v>
      </c>
      <c r="CF23" s="86">
        <v>0</v>
      </c>
      <c r="CG23" s="86">
        <v>0</v>
      </c>
      <c r="CH23" s="86">
        <v>0</v>
      </c>
      <c r="CI23" s="86">
        <v>0</v>
      </c>
      <c r="CJ23" s="86">
        <v>0</v>
      </c>
      <c r="CK23" s="86">
        <v>0</v>
      </c>
      <c r="CL23" s="86">
        <v>0</v>
      </c>
      <c r="CM23" s="86">
        <v>0</v>
      </c>
      <c r="CN23" s="86">
        <v>0</v>
      </c>
      <c r="CO23" s="86">
        <v>0</v>
      </c>
      <c r="CP23" s="86">
        <v>0</v>
      </c>
      <c r="CQ23" s="86">
        <v>0</v>
      </c>
      <c r="CR23" s="86">
        <v>0</v>
      </c>
      <c r="CS23" s="86">
        <v>0</v>
      </c>
      <c r="CT23" s="86">
        <v>0</v>
      </c>
      <c r="CU23" s="86">
        <v>0</v>
      </c>
      <c r="CV23" s="86">
        <v>0</v>
      </c>
      <c r="CW23" s="86">
        <v>0</v>
      </c>
      <c r="CX23" s="86">
        <v>0</v>
      </c>
      <c r="CY23" s="86">
        <v>0</v>
      </c>
      <c r="CZ23" s="86">
        <v>0</v>
      </c>
      <c r="DA23" s="86">
        <v>0</v>
      </c>
      <c r="DB23" s="86">
        <v>0</v>
      </c>
      <c r="DC23" s="86">
        <v>0</v>
      </c>
      <c r="DD23" s="86">
        <v>0</v>
      </c>
      <c r="DE23" s="86">
        <v>0</v>
      </c>
      <c r="DF23" s="86">
        <v>0</v>
      </c>
      <c r="DG23" s="86">
        <v>0</v>
      </c>
      <c r="DH23" s="86">
        <v>0</v>
      </c>
      <c r="DI23" s="86">
        <v>0</v>
      </c>
    </row>
    <row r="24" ht="20.1" customHeight="1" spans="1:113">
      <c r="A24" s="58" t="s">
        <v>102</v>
      </c>
      <c r="B24" s="58" t="s">
        <v>105</v>
      </c>
      <c r="C24" s="58" t="s">
        <v>106</v>
      </c>
      <c r="D24" s="58" t="s">
        <v>296</v>
      </c>
      <c r="E24" s="85">
        <f t="shared" si="0"/>
        <v>609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39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39</v>
      </c>
      <c r="AV24" s="86">
        <v>570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0</v>
      </c>
      <c r="BF24" s="86">
        <v>0</v>
      </c>
      <c r="BG24" s="86">
        <v>570</v>
      </c>
      <c r="BH24" s="86">
        <v>0</v>
      </c>
      <c r="BI24" s="86">
        <v>0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0</v>
      </c>
      <c r="BQ24" s="86">
        <v>0</v>
      </c>
      <c r="BR24" s="86">
        <v>0</v>
      </c>
      <c r="BS24" s="86">
        <v>0</v>
      </c>
      <c r="BT24" s="86">
        <v>0</v>
      </c>
      <c r="BU24" s="86">
        <v>0</v>
      </c>
      <c r="BV24" s="86">
        <v>0</v>
      </c>
      <c r="BW24" s="86">
        <v>0</v>
      </c>
      <c r="BX24" s="86">
        <v>0</v>
      </c>
      <c r="BY24" s="86">
        <v>0</v>
      </c>
      <c r="BZ24" s="86">
        <v>0</v>
      </c>
      <c r="CA24" s="86">
        <v>0</v>
      </c>
      <c r="CB24" s="86">
        <v>0</v>
      </c>
      <c r="CC24" s="86">
        <v>0</v>
      </c>
      <c r="CD24" s="86">
        <v>0</v>
      </c>
      <c r="CE24" s="86">
        <v>0</v>
      </c>
      <c r="CF24" s="86">
        <v>0</v>
      </c>
      <c r="CG24" s="86">
        <v>0</v>
      </c>
      <c r="CH24" s="86">
        <v>0</v>
      </c>
      <c r="CI24" s="86">
        <v>0</v>
      </c>
      <c r="CJ24" s="86">
        <v>0</v>
      </c>
      <c r="CK24" s="86">
        <v>0</v>
      </c>
      <c r="CL24" s="86">
        <v>0</v>
      </c>
      <c r="CM24" s="86">
        <v>0</v>
      </c>
      <c r="CN24" s="86">
        <v>0</v>
      </c>
      <c r="CO24" s="86">
        <v>0</v>
      </c>
      <c r="CP24" s="86">
        <v>0</v>
      </c>
      <c r="CQ24" s="86">
        <v>0</v>
      </c>
      <c r="CR24" s="86">
        <v>0</v>
      </c>
      <c r="CS24" s="86">
        <v>0</v>
      </c>
      <c r="CT24" s="86">
        <v>0</v>
      </c>
      <c r="CU24" s="86">
        <v>0</v>
      </c>
      <c r="CV24" s="86">
        <v>0</v>
      </c>
      <c r="CW24" s="86">
        <v>0</v>
      </c>
      <c r="CX24" s="86">
        <v>0</v>
      </c>
      <c r="CY24" s="86">
        <v>0</v>
      </c>
      <c r="CZ24" s="86">
        <v>0</v>
      </c>
      <c r="DA24" s="86">
        <v>0</v>
      </c>
      <c r="DB24" s="86">
        <v>0</v>
      </c>
      <c r="DC24" s="86">
        <v>0</v>
      </c>
      <c r="DD24" s="86">
        <v>0</v>
      </c>
      <c r="DE24" s="86">
        <v>0</v>
      </c>
      <c r="DF24" s="86">
        <v>0</v>
      </c>
      <c r="DG24" s="86">
        <v>0</v>
      </c>
      <c r="DH24" s="86">
        <v>0</v>
      </c>
      <c r="DI24" s="86">
        <v>0</v>
      </c>
    </row>
    <row r="25" ht="20.1" customHeight="1" spans="1:113">
      <c r="A25" s="58" t="s">
        <v>38</v>
      </c>
      <c r="B25" s="58" t="s">
        <v>38</v>
      </c>
      <c r="C25" s="58" t="s">
        <v>38</v>
      </c>
      <c r="D25" s="58" t="s">
        <v>297</v>
      </c>
      <c r="E25" s="85">
        <f t="shared" si="0"/>
        <v>65</v>
      </c>
      <c r="F25" s="85">
        <v>65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6">
        <v>0</v>
      </c>
      <c r="P25" s="86">
        <v>0</v>
      </c>
      <c r="Q25" s="86">
        <v>65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86">
        <v>0</v>
      </c>
      <c r="BH25" s="86">
        <v>0</v>
      </c>
      <c r="BI25" s="86">
        <v>0</v>
      </c>
      <c r="BJ25" s="86">
        <v>0</v>
      </c>
      <c r="BK25" s="86">
        <v>0</v>
      </c>
      <c r="BL25" s="86">
        <v>0</v>
      </c>
      <c r="BM25" s="86">
        <v>0</v>
      </c>
      <c r="BN25" s="86">
        <v>0</v>
      </c>
      <c r="BO25" s="86">
        <v>0</v>
      </c>
      <c r="BP25" s="86">
        <v>0</v>
      </c>
      <c r="BQ25" s="86">
        <v>0</v>
      </c>
      <c r="BR25" s="86">
        <v>0</v>
      </c>
      <c r="BS25" s="86">
        <v>0</v>
      </c>
      <c r="BT25" s="86">
        <v>0</v>
      </c>
      <c r="BU25" s="86">
        <v>0</v>
      </c>
      <c r="BV25" s="86">
        <v>0</v>
      </c>
      <c r="BW25" s="86">
        <v>0</v>
      </c>
      <c r="BX25" s="86">
        <v>0</v>
      </c>
      <c r="BY25" s="86">
        <v>0</v>
      </c>
      <c r="BZ25" s="86">
        <v>0</v>
      </c>
      <c r="CA25" s="86">
        <v>0</v>
      </c>
      <c r="CB25" s="86">
        <v>0</v>
      </c>
      <c r="CC25" s="86">
        <v>0</v>
      </c>
      <c r="CD25" s="86">
        <v>0</v>
      </c>
      <c r="CE25" s="86">
        <v>0</v>
      </c>
      <c r="CF25" s="86">
        <v>0</v>
      </c>
      <c r="CG25" s="86">
        <v>0</v>
      </c>
      <c r="CH25" s="86">
        <v>0</v>
      </c>
      <c r="CI25" s="86">
        <v>0</v>
      </c>
      <c r="CJ25" s="86">
        <v>0</v>
      </c>
      <c r="CK25" s="86">
        <v>0</v>
      </c>
      <c r="CL25" s="86">
        <v>0</v>
      </c>
      <c r="CM25" s="86">
        <v>0</v>
      </c>
      <c r="CN25" s="86">
        <v>0</v>
      </c>
      <c r="CO25" s="86">
        <v>0</v>
      </c>
      <c r="CP25" s="86">
        <v>0</v>
      </c>
      <c r="CQ25" s="86">
        <v>0</v>
      </c>
      <c r="CR25" s="86">
        <v>0</v>
      </c>
      <c r="CS25" s="86">
        <v>0</v>
      </c>
      <c r="CT25" s="86">
        <v>0</v>
      </c>
      <c r="CU25" s="86">
        <v>0</v>
      </c>
      <c r="CV25" s="86">
        <v>0</v>
      </c>
      <c r="CW25" s="86">
        <v>0</v>
      </c>
      <c r="CX25" s="86">
        <v>0</v>
      </c>
      <c r="CY25" s="86">
        <v>0</v>
      </c>
      <c r="CZ25" s="86">
        <v>0</v>
      </c>
      <c r="DA25" s="86">
        <v>0</v>
      </c>
      <c r="DB25" s="86">
        <v>0</v>
      </c>
      <c r="DC25" s="86">
        <v>0</v>
      </c>
      <c r="DD25" s="86">
        <v>0</v>
      </c>
      <c r="DE25" s="86">
        <v>0</v>
      </c>
      <c r="DF25" s="86">
        <v>0</v>
      </c>
      <c r="DG25" s="86">
        <v>0</v>
      </c>
      <c r="DH25" s="86">
        <v>0</v>
      </c>
      <c r="DI25" s="86">
        <v>0</v>
      </c>
    </row>
    <row r="26" ht="20.1" customHeight="1" spans="1:113">
      <c r="A26" s="58" t="s">
        <v>38</v>
      </c>
      <c r="B26" s="58" t="s">
        <v>38</v>
      </c>
      <c r="C26" s="58" t="s">
        <v>38</v>
      </c>
      <c r="D26" s="58" t="s">
        <v>298</v>
      </c>
      <c r="E26" s="85">
        <f t="shared" si="0"/>
        <v>65</v>
      </c>
      <c r="F26" s="85">
        <v>65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6">
        <v>0</v>
      </c>
      <c r="P26" s="86">
        <v>0</v>
      </c>
      <c r="Q26" s="86">
        <v>65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6">
        <v>0</v>
      </c>
      <c r="BR26" s="86">
        <v>0</v>
      </c>
      <c r="BS26" s="86">
        <v>0</v>
      </c>
      <c r="BT26" s="86">
        <v>0</v>
      </c>
      <c r="BU26" s="86">
        <v>0</v>
      </c>
      <c r="BV26" s="86">
        <v>0</v>
      </c>
      <c r="BW26" s="86">
        <v>0</v>
      </c>
      <c r="BX26" s="86">
        <v>0</v>
      </c>
      <c r="BY26" s="86">
        <v>0</v>
      </c>
      <c r="BZ26" s="86">
        <v>0</v>
      </c>
      <c r="CA26" s="86">
        <v>0</v>
      </c>
      <c r="CB26" s="86">
        <v>0</v>
      </c>
      <c r="CC26" s="86">
        <v>0</v>
      </c>
      <c r="CD26" s="86">
        <v>0</v>
      </c>
      <c r="CE26" s="86">
        <v>0</v>
      </c>
      <c r="CF26" s="86">
        <v>0</v>
      </c>
      <c r="CG26" s="86">
        <v>0</v>
      </c>
      <c r="CH26" s="86">
        <v>0</v>
      </c>
      <c r="CI26" s="86">
        <v>0</v>
      </c>
      <c r="CJ26" s="86">
        <v>0</v>
      </c>
      <c r="CK26" s="86">
        <v>0</v>
      </c>
      <c r="CL26" s="86">
        <v>0</v>
      </c>
      <c r="CM26" s="86">
        <v>0</v>
      </c>
      <c r="CN26" s="86">
        <v>0</v>
      </c>
      <c r="CO26" s="86">
        <v>0</v>
      </c>
      <c r="CP26" s="86">
        <v>0</v>
      </c>
      <c r="CQ26" s="86">
        <v>0</v>
      </c>
      <c r="CR26" s="86">
        <v>0</v>
      </c>
      <c r="CS26" s="86">
        <v>0</v>
      </c>
      <c r="CT26" s="86">
        <v>0</v>
      </c>
      <c r="CU26" s="86">
        <v>0</v>
      </c>
      <c r="CV26" s="86">
        <v>0</v>
      </c>
      <c r="CW26" s="86">
        <v>0</v>
      </c>
      <c r="CX26" s="86">
        <v>0</v>
      </c>
      <c r="CY26" s="86">
        <v>0</v>
      </c>
      <c r="CZ26" s="86">
        <v>0</v>
      </c>
      <c r="DA26" s="86">
        <v>0</v>
      </c>
      <c r="DB26" s="86">
        <v>0</v>
      </c>
      <c r="DC26" s="86">
        <v>0</v>
      </c>
      <c r="DD26" s="86">
        <v>0</v>
      </c>
      <c r="DE26" s="86">
        <v>0</v>
      </c>
      <c r="DF26" s="86">
        <v>0</v>
      </c>
      <c r="DG26" s="86">
        <v>0</v>
      </c>
      <c r="DH26" s="86">
        <v>0</v>
      </c>
      <c r="DI26" s="86">
        <v>0</v>
      </c>
    </row>
    <row r="27" ht="20.1" customHeight="1" spans="1:113">
      <c r="A27" s="58" t="s">
        <v>108</v>
      </c>
      <c r="B27" s="58" t="s">
        <v>89</v>
      </c>
      <c r="C27" s="58" t="s">
        <v>106</v>
      </c>
      <c r="D27" s="58" t="s">
        <v>299</v>
      </c>
      <c r="E27" s="85">
        <f t="shared" si="0"/>
        <v>65</v>
      </c>
      <c r="F27" s="85">
        <v>65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6">
        <v>0</v>
      </c>
      <c r="P27" s="86">
        <v>0</v>
      </c>
      <c r="Q27" s="86">
        <v>65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6">
        <v>0</v>
      </c>
      <c r="BR27" s="86">
        <v>0</v>
      </c>
      <c r="BS27" s="86">
        <v>0</v>
      </c>
      <c r="BT27" s="86">
        <v>0</v>
      </c>
      <c r="BU27" s="86">
        <v>0</v>
      </c>
      <c r="BV27" s="86">
        <v>0</v>
      </c>
      <c r="BW27" s="86">
        <v>0</v>
      </c>
      <c r="BX27" s="86">
        <v>0</v>
      </c>
      <c r="BY27" s="86">
        <v>0</v>
      </c>
      <c r="BZ27" s="86">
        <v>0</v>
      </c>
      <c r="CA27" s="86">
        <v>0</v>
      </c>
      <c r="CB27" s="86">
        <v>0</v>
      </c>
      <c r="CC27" s="86">
        <v>0</v>
      </c>
      <c r="CD27" s="86">
        <v>0</v>
      </c>
      <c r="CE27" s="86">
        <v>0</v>
      </c>
      <c r="CF27" s="86">
        <v>0</v>
      </c>
      <c r="CG27" s="86">
        <v>0</v>
      </c>
      <c r="CH27" s="86">
        <v>0</v>
      </c>
      <c r="CI27" s="86">
        <v>0</v>
      </c>
      <c r="CJ27" s="86">
        <v>0</v>
      </c>
      <c r="CK27" s="86">
        <v>0</v>
      </c>
      <c r="CL27" s="86">
        <v>0</v>
      </c>
      <c r="CM27" s="86">
        <v>0</v>
      </c>
      <c r="CN27" s="86">
        <v>0</v>
      </c>
      <c r="CO27" s="86">
        <v>0</v>
      </c>
      <c r="CP27" s="86">
        <v>0</v>
      </c>
      <c r="CQ27" s="86">
        <v>0</v>
      </c>
      <c r="CR27" s="86">
        <v>0</v>
      </c>
      <c r="CS27" s="86">
        <v>0</v>
      </c>
      <c r="CT27" s="86">
        <v>0</v>
      </c>
      <c r="CU27" s="86">
        <v>0</v>
      </c>
      <c r="CV27" s="86">
        <v>0</v>
      </c>
      <c r="CW27" s="86">
        <v>0</v>
      </c>
      <c r="CX27" s="86">
        <v>0</v>
      </c>
      <c r="CY27" s="86">
        <v>0</v>
      </c>
      <c r="CZ27" s="86">
        <v>0</v>
      </c>
      <c r="DA27" s="86">
        <v>0</v>
      </c>
      <c r="DB27" s="86">
        <v>0</v>
      </c>
      <c r="DC27" s="86">
        <v>0</v>
      </c>
      <c r="DD27" s="86">
        <v>0</v>
      </c>
      <c r="DE27" s="86">
        <v>0</v>
      </c>
      <c r="DF27" s="86">
        <v>0</v>
      </c>
      <c r="DG27" s="86">
        <v>0</v>
      </c>
      <c r="DH27" s="86">
        <v>0</v>
      </c>
      <c r="DI27" s="86">
        <v>0</v>
      </c>
    </row>
  </sheetData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8" right="0.5902778" top="0.9840278" bottom="0.9840278" header="0.5118055" footer="0.5118055"/>
  <pageSetup paperSize="9" scale="82" fitToHeight="1000" orientation="landscape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showGridLines="0" showZeros="0" workbookViewId="0">
      <selection activeCell="A1" sqref="A1"/>
    </sheetView>
  </sheetViews>
  <sheetFormatPr defaultColWidth="9" defaultRowHeight="11.25" outlineLevelCol="6"/>
  <cols>
    <col min="1" max="2" width="5.5" customWidth="1"/>
    <col min="3" max="3" width="9.12222222222222" customWidth="1"/>
    <col min="4" max="4" width="72.8777777777778" customWidth="1"/>
    <col min="5" max="7" width="21.8777777777778" customWidth="1"/>
  </cols>
  <sheetData>
    <row r="1" ht="20.1" customHeight="1" spans="1:7">
      <c r="A1" s="44"/>
      <c r="B1" s="44"/>
      <c r="C1" s="44"/>
      <c r="D1" s="45"/>
      <c r="E1" s="44"/>
      <c r="F1" s="44"/>
      <c r="G1" s="25" t="s">
        <v>300</v>
      </c>
    </row>
    <row r="2" ht="25.5" customHeight="1" spans="1:7">
      <c r="A2" s="21" t="s">
        <v>301</v>
      </c>
      <c r="B2" s="21"/>
      <c r="C2" s="21"/>
      <c r="D2" s="21"/>
      <c r="E2" s="21"/>
      <c r="F2" s="21"/>
      <c r="G2" s="21"/>
    </row>
    <row r="3" ht="20.1" customHeight="1" spans="1:7">
      <c r="A3" s="22" t="s">
        <v>0</v>
      </c>
      <c r="B3" s="23"/>
      <c r="C3" s="23"/>
      <c r="D3" s="23"/>
      <c r="E3" s="47"/>
      <c r="F3" s="47"/>
      <c r="G3" s="25" t="s">
        <v>5</v>
      </c>
    </row>
    <row r="4" ht="20.1" customHeight="1" spans="1:7">
      <c r="A4" s="61" t="s">
        <v>302</v>
      </c>
      <c r="B4" s="62"/>
      <c r="C4" s="62"/>
      <c r="D4" s="63"/>
      <c r="E4" s="70" t="s">
        <v>112</v>
      </c>
      <c r="F4" s="33"/>
      <c r="G4" s="33"/>
    </row>
    <row r="5" ht="20.1" customHeight="1" spans="1:7">
      <c r="A5" s="26" t="s">
        <v>69</v>
      </c>
      <c r="B5" s="28"/>
      <c r="C5" s="71" t="s">
        <v>70</v>
      </c>
      <c r="D5" s="72" t="s">
        <v>198</v>
      </c>
      <c r="E5" s="33" t="s">
        <v>59</v>
      </c>
      <c r="F5" s="30" t="s">
        <v>303</v>
      </c>
      <c r="G5" s="73" t="s">
        <v>304</v>
      </c>
    </row>
    <row r="6" ht="33.75" customHeight="1" spans="1:7">
      <c r="A6" s="35" t="s">
        <v>79</v>
      </c>
      <c r="B6" s="36" t="s">
        <v>80</v>
      </c>
      <c r="C6" s="74"/>
      <c r="D6" s="75"/>
      <c r="E6" s="39"/>
      <c r="F6" s="40"/>
      <c r="G6" s="57"/>
    </row>
    <row r="7" ht="20.1" customHeight="1" spans="1:7">
      <c r="A7" s="41" t="s">
        <v>38</v>
      </c>
      <c r="B7" s="58" t="s">
        <v>38</v>
      </c>
      <c r="C7" s="76" t="s">
        <v>38</v>
      </c>
      <c r="D7" s="41" t="s">
        <v>59</v>
      </c>
      <c r="E7" s="59">
        <f t="shared" ref="E7:E22" si="0">SUM(F7:G7)</f>
        <v>1516.58</v>
      </c>
      <c r="F7" s="59">
        <v>1456.49</v>
      </c>
      <c r="G7" s="42">
        <v>60.09</v>
      </c>
    </row>
    <row r="8" ht="20.1" customHeight="1" spans="1:7">
      <c r="A8" s="41" t="s">
        <v>38</v>
      </c>
      <c r="B8" s="58" t="s">
        <v>305</v>
      </c>
      <c r="C8" s="76" t="s">
        <v>38</v>
      </c>
      <c r="D8" s="41" t="s">
        <v>189</v>
      </c>
      <c r="E8" s="59">
        <f t="shared" si="0"/>
        <v>1402.6</v>
      </c>
      <c r="F8" s="59">
        <v>1402.6</v>
      </c>
      <c r="G8" s="42">
        <v>0</v>
      </c>
    </row>
    <row r="9" ht="20.1" customHeight="1" spans="1:7">
      <c r="A9" s="41" t="s">
        <v>305</v>
      </c>
      <c r="B9" s="58" t="s">
        <v>173</v>
      </c>
      <c r="C9" s="76" t="s">
        <v>85</v>
      </c>
      <c r="D9" s="41" t="s">
        <v>306</v>
      </c>
      <c r="E9" s="59">
        <f t="shared" si="0"/>
        <v>954.72</v>
      </c>
      <c r="F9" s="59">
        <v>954.72</v>
      </c>
      <c r="G9" s="42">
        <v>0</v>
      </c>
    </row>
    <row r="10" ht="20.1" customHeight="1" spans="1:7">
      <c r="A10" s="41" t="s">
        <v>305</v>
      </c>
      <c r="B10" s="58" t="s">
        <v>175</v>
      </c>
      <c r="C10" s="76" t="s">
        <v>85</v>
      </c>
      <c r="D10" s="41" t="s">
        <v>307</v>
      </c>
      <c r="E10" s="59">
        <f t="shared" si="0"/>
        <v>21.68</v>
      </c>
      <c r="F10" s="59">
        <v>21.68</v>
      </c>
      <c r="G10" s="42">
        <v>0</v>
      </c>
    </row>
    <row r="11" ht="20.1" customHeight="1" spans="1:7">
      <c r="A11" s="41" t="s">
        <v>305</v>
      </c>
      <c r="B11" s="58" t="s">
        <v>308</v>
      </c>
      <c r="C11" s="76" t="s">
        <v>85</v>
      </c>
      <c r="D11" s="41" t="s">
        <v>309</v>
      </c>
      <c r="E11" s="59">
        <f t="shared" si="0"/>
        <v>190</v>
      </c>
      <c r="F11" s="59">
        <v>190</v>
      </c>
      <c r="G11" s="42">
        <v>0</v>
      </c>
    </row>
    <row r="12" ht="20.1" customHeight="1" spans="1:7">
      <c r="A12" s="41" t="s">
        <v>305</v>
      </c>
      <c r="B12" s="58" t="s">
        <v>310</v>
      </c>
      <c r="C12" s="76" t="s">
        <v>85</v>
      </c>
      <c r="D12" s="41" t="s">
        <v>311</v>
      </c>
      <c r="E12" s="59">
        <f t="shared" si="0"/>
        <v>75</v>
      </c>
      <c r="F12" s="59">
        <v>75</v>
      </c>
      <c r="G12" s="42">
        <v>0</v>
      </c>
    </row>
    <row r="13" ht="20.1" customHeight="1" spans="1:7">
      <c r="A13" s="41" t="s">
        <v>305</v>
      </c>
      <c r="B13" s="58" t="s">
        <v>312</v>
      </c>
      <c r="C13" s="76" t="s">
        <v>85</v>
      </c>
      <c r="D13" s="41" t="s">
        <v>313</v>
      </c>
      <c r="E13" s="59">
        <f t="shared" si="0"/>
        <v>79.2</v>
      </c>
      <c r="F13" s="59">
        <v>79.2</v>
      </c>
      <c r="G13" s="42">
        <v>0</v>
      </c>
    </row>
    <row r="14" ht="20.1" customHeight="1" spans="1:7">
      <c r="A14" s="41" t="s">
        <v>305</v>
      </c>
      <c r="B14" s="58" t="s">
        <v>314</v>
      </c>
      <c r="C14" s="76" t="s">
        <v>85</v>
      </c>
      <c r="D14" s="41" t="s">
        <v>315</v>
      </c>
      <c r="E14" s="59">
        <f t="shared" si="0"/>
        <v>17</v>
      </c>
      <c r="F14" s="59">
        <v>17</v>
      </c>
      <c r="G14" s="42">
        <v>0</v>
      </c>
    </row>
    <row r="15" ht="20.1" customHeight="1" spans="1:7">
      <c r="A15" s="41" t="s">
        <v>305</v>
      </c>
      <c r="B15" s="58" t="s">
        <v>316</v>
      </c>
      <c r="C15" s="76" t="s">
        <v>85</v>
      </c>
      <c r="D15" s="41" t="s">
        <v>317</v>
      </c>
      <c r="E15" s="59">
        <f t="shared" si="0"/>
        <v>65</v>
      </c>
      <c r="F15" s="59">
        <v>65</v>
      </c>
      <c r="G15" s="42">
        <v>0</v>
      </c>
    </row>
    <row r="16" ht="20.1" customHeight="1" spans="1:7">
      <c r="A16" s="41" t="s">
        <v>38</v>
      </c>
      <c r="B16" s="58" t="s">
        <v>318</v>
      </c>
      <c r="C16" s="76" t="s">
        <v>38</v>
      </c>
      <c r="D16" s="41" t="s">
        <v>190</v>
      </c>
      <c r="E16" s="59">
        <f t="shared" si="0"/>
        <v>60.09</v>
      </c>
      <c r="F16" s="59">
        <v>0</v>
      </c>
      <c r="G16" s="42">
        <v>60.09</v>
      </c>
    </row>
    <row r="17" ht="20.1" customHeight="1" spans="1:7">
      <c r="A17" s="41" t="s">
        <v>318</v>
      </c>
      <c r="B17" s="58" t="s">
        <v>319</v>
      </c>
      <c r="C17" s="76" t="s">
        <v>85</v>
      </c>
      <c r="D17" s="41" t="s">
        <v>320</v>
      </c>
      <c r="E17" s="59">
        <f t="shared" si="0"/>
        <v>31.98</v>
      </c>
      <c r="F17" s="59">
        <v>0</v>
      </c>
      <c r="G17" s="42">
        <v>31.98</v>
      </c>
    </row>
    <row r="18" ht="20.1" customHeight="1" spans="1:7">
      <c r="A18" s="41" t="s">
        <v>318</v>
      </c>
      <c r="B18" s="58" t="s">
        <v>321</v>
      </c>
      <c r="C18" s="76" t="s">
        <v>85</v>
      </c>
      <c r="D18" s="41" t="s">
        <v>322</v>
      </c>
      <c r="E18" s="59">
        <f t="shared" si="0"/>
        <v>28.11</v>
      </c>
      <c r="F18" s="59">
        <v>0</v>
      </c>
      <c r="G18" s="42">
        <v>28.11</v>
      </c>
    </row>
    <row r="19" ht="20.1" customHeight="1" spans="1:7">
      <c r="A19" s="41" t="s">
        <v>38</v>
      </c>
      <c r="B19" s="58" t="s">
        <v>323</v>
      </c>
      <c r="C19" s="76" t="s">
        <v>38</v>
      </c>
      <c r="D19" s="41" t="s">
        <v>181</v>
      </c>
      <c r="E19" s="59">
        <f t="shared" si="0"/>
        <v>53.89</v>
      </c>
      <c r="F19" s="59">
        <v>53.89</v>
      </c>
      <c r="G19" s="42">
        <v>0</v>
      </c>
    </row>
    <row r="20" ht="20.1" customHeight="1" spans="1:7">
      <c r="A20" s="41" t="s">
        <v>323</v>
      </c>
      <c r="B20" s="58" t="s">
        <v>173</v>
      </c>
      <c r="C20" s="76" t="s">
        <v>85</v>
      </c>
      <c r="D20" s="41" t="s">
        <v>324</v>
      </c>
      <c r="E20" s="59">
        <f t="shared" si="0"/>
        <v>23.79</v>
      </c>
      <c r="F20" s="59">
        <v>23.79</v>
      </c>
      <c r="G20" s="42">
        <v>0</v>
      </c>
    </row>
    <row r="21" ht="20.1" customHeight="1" spans="1:7">
      <c r="A21" s="41" t="s">
        <v>323</v>
      </c>
      <c r="B21" s="58" t="s">
        <v>310</v>
      </c>
      <c r="C21" s="76" t="s">
        <v>85</v>
      </c>
      <c r="D21" s="41" t="s">
        <v>325</v>
      </c>
      <c r="E21" s="59">
        <f t="shared" si="0"/>
        <v>0.3</v>
      </c>
      <c r="F21" s="59">
        <v>0.3</v>
      </c>
      <c r="G21" s="42">
        <v>0</v>
      </c>
    </row>
    <row r="22" ht="20.1" customHeight="1" spans="1:7">
      <c r="A22" s="41" t="s">
        <v>323</v>
      </c>
      <c r="B22" s="58" t="s">
        <v>185</v>
      </c>
      <c r="C22" s="76" t="s">
        <v>85</v>
      </c>
      <c r="D22" s="41" t="s">
        <v>326</v>
      </c>
      <c r="E22" s="59">
        <f t="shared" si="0"/>
        <v>29.8</v>
      </c>
      <c r="F22" s="59">
        <v>29.8</v>
      </c>
      <c r="G22" s="42">
        <v>0</v>
      </c>
    </row>
  </sheetData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8" right="0.5902778" top="0.9840278" bottom="0.9840278" header="0.5118055" footer="0.5118055"/>
  <pageSetup paperSize="9" fitToHeight="1000" orientation="landscape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A1" sqref="A1"/>
    </sheetView>
  </sheetViews>
  <sheetFormatPr defaultColWidth="9" defaultRowHeight="11.25" outlineLevelCol="5"/>
  <cols>
    <col min="1" max="3" width="5.62222222222222" customWidth="1"/>
    <col min="4" max="4" width="17" customWidth="1"/>
    <col min="5" max="5" width="92.3777777777778" customWidth="1"/>
    <col min="6" max="6" width="25" customWidth="1"/>
  </cols>
  <sheetData>
    <row r="1" ht="20.1" customHeight="1" spans="1:6">
      <c r="A1" s="18"/>
      <c r="B1" s="19"/>
      <c r="C1" s="19"/>
      <c r="D1" s="19"/>
      <c r="E1" s="19"/>
      <c r="F1" s="20" t="s">
        <v>327</v>
      </c>
    </row>
    <row r="2" ht="20.1" customHeight="1" spans="1:6">
      <c r="A2" s="21" t="s">
        <v>328</v>
      </c>
      <c r="B2" s="21"/>
      <c r="C2" s="21"/>
      <c r="D2" s="21"/>
      <c r="E2" s="21"/>
      <c r="F2" s="21"/>
    </row>
    <row r="3" ht="20.1" customHeight="1" spans="1:6">
      <c r="A3" s="22" t="s">
        <v>0</v>
      </c>
      <c r="B3" s="23"/>
      <c r="C3" s="23"/>
      <c r="D3" s="65"/>
      <c r="E3" s="65"/>
      <c r="F3" s="25" t="s">
        <v>5</v>
      </c>
    </row>
    <row r="4" ht="20.1" customHeight="1" spans="1:6">
      <c r="A4" s="26" t="s">
        <v>69</v>
      </c>
      <c r="B4" s="27"/>
      <c r="C4" s="28"/>
      <c r="D4" s="66" t="s">
        <v>70</v>
      </c>
      <c r="E4" s="48" t="s">
        <v>329</v>
      </c>
      <c r="F4" s="30" t="s">
        <v>72</v>
      </c>
    </row>
    <row r="5" ht="20.1" customHeight="1" spans="1:6">
      <c r="A5" s="34" t="s">
        <v>79</v>
      </c>
      <c r="B5" s="35" t="s">
        <v>80</v>
      </c>
      <c r="C5" s="36" t="s">
        <v>81</v>
      </c>
      <c r="D5" s="67"/>
      <c r="E5" s="48"/>
      <c r="F5" s="30"/>
    </row>
    <row r="6" ht="20.1" customHeight="1" spans="1:6">
      <c r="A6" s="58" t="s">
        <v>38</v>
      </c>
      <c r="B6" s="58" t="s">
        <v>38</v>
      </c>
      <c r="C6" s="58" t="s">
        <v>38</v>
      </c>
      <c r="D6" s="68" t="s">
        <v>38</v>
      </c>
      <c r="E6" s="68" t="s">
        <v>59</v>
      </c>
      <c r="F6" s="69">
        <v>1633.67</v>
      </c>
    </row>
    <row r="7" ht="20.1" customHeight="1" spans="1:6">
      <c r="A7" s="58" t="s">
        <v>38</v>
      </c>
      <c r="B7" s="58" t="s">
        <v>38</v>
      </c>
      <c r="C7" s="58" t="s">
        <v>38</v>
      </c>
      <c r="D7" s="68" t="s">
        <v>38</v>
      </c>
      <c r="E7" s="68" t="s">
        <v>94</v>
      </c>
      <c r="F7" s="69">
        <v>134.06</v>
      </c>
    </row>
    <row r="8" ht="20.1" customHeight="1" spans="1:6">
      <c r="A8" s="58" t="s">
        <v>87</v>
      </c>
      <c r="B8" s="58" t="s">
        <v>83</v>
      </c>
      <c r="C8" s="58" t="s">
        <v>89</v>
      </c>
      <c r="D8" s="68" t="s">
        <v>85</v>
      </c>
      <c r="E8" s="68" t="s">
        <v>330</v>
      </c>
      <c r="F8" s="69">
        <v>134.06</v>
      </c>
    </row>
    <row r="9" ht="20.1" customHeight="1" spans="1:6">
      <c r="A9" s="58" t="s">
        <v>38</v>
      </c>
      <c r="B9" s="58" t="s">
        <v>38</v>
      </c>
      <c r="C9" s="58" t="s">
        <v>38</v>
      </c>
      <c r="D9" s="68" t="s">
        <v>38</v>
      </c>
      <c r="E9" s="68" t="s">
        <v>96</v>
      </c>
      <c r="F9" s="69">
        <v>800</v>
      </c>
    </row>
    <row r="10" ht="20.1" customHeight="1" spans="1:6">
      <c r="A10" s="58" t="s">
        <v>87</v>
      </c>
      <c r="B10" s="58" t="s">
        <v>83</v>
      </c>
      <c r="C10" s="58" t="s">
        <v>95</v>
      </c>
      <c r="D10" s="68" t="s">
        <v>85</v>
      </c>
      <c r="E10" s="68" t="s">
        <v>331</v>
      </c>
      <c r="F10" s="69">
        <v>800</v>
      </c>
    </row>
    <row r="11" ht="20.1" customHeight="1" spans="1:6">
      <c r="A11" s="58" t="s">
        <v>38</v>
      </c>
      <c r="B11" s="58" t="s">
        <v>38</v>
      </c>
      <c r="C11" s="58" t="s">
        <v>38</v>
      </c>
      <c r="D11" s="68" t="s">
        <v>38</v>
      </c>
      <c r="E11" s="68" t="s">
        <v>98</v>
      </c>
      <c r="F11" s="69">
        <v>63</v>
      </c>
    </row>
    <row r="12" ht="20.1" customHeight="1" spans="1:6">
      <c r="A12" s="58" t="s">
        <v>87</v>
      </c>
      <c r="B12" s="58" t="s">
        <v>83</v>
      </c>
      <c r="C12" s="58" t="s">
        <v>97</v>
      </c>
      <c r="D12" s="68" t="s">
        <v>85</v>
      </c>
      <c r="E12" s="68" t="s">
        <v>332</v>
      </c>
      <c r="F12" s="69">
        <v>63</v>
      </c>
    </row>
    <row r="13" ht="20.1" customHeight="1" spans="1:6">
      <c r="A13" s="58" t="s">
        <v>38</v>
      </c>
      <c r="B13" s="58" t="s">
        <v>38</v>
      </c>
      <c r="C13" s="58" t="s">
        <v>38</v>
      </c>
      <c r="D13" s="68" t="s">
        <v>38</v>
      </c>
      <c r="E13" s="68" t="s">
        <v>100</v>
      </c>
      <c r="F13" s="69">
        <v>14.11</v>
      </c>
    </row>
    <row r="14" ht="20.1" customHeight="1" spans="1:6">
      <c r="A14" s="58" t="s">
        <v>87</v>
      </c>
      <c r="B14" s="58" t="s">
        <v>99</v>
      </c>
      <c r="C14" s="58" t="s">
        <v>89</v>
      </c>
      <c r="D14" s="68" t="s">
        <v>85</v>
      </c>
      <c r="E14" s="68" t="s">
        <v>333</v>
      </c>
      <c r="F14" s="69">
        <v>14.11</v>
      </c>
    </row>
    <row r="15" ht="20.1" customHeight="1" spans="1:6">
      <c r="A15" s="58" t="s">
        <v>38</v>
      </c>
      <c r="B15" s="58" t="s">
        <v>38</v>
      </c>
      <c r="C15" s="58" t="s">
        <v>38</v>
      </c>
      <c r="D15" s="68" t="s">
        <v>38</v>
      </c>
      <c r="E15" s="68" t="s">
        <v>101</v>
      </c>
      <c r="F15" s="69">
        <v>13.5</v>
      </c>
    </row>
    <row r="16" ht="20.1" customHeight="1" spans="1:6">
      <c r="A16" s="58" t="s">
        <v>87</v>
      </c>
      <c r="B16" s="58" t="s">
        <v>99</v>
      </c>
      <c r="C16" s="58" t="s">
        <v>84</v>
      </c>
      <c r="D16" s="68" t="s">
        <v>85</v>
      </c>
      <c r="E16" s="68" t="s">
        <v>334</v>
      </c>
      <c r="F16" s="69">
        <v>13.5</v>
      </c>
    </row>
    <row r="17" ht="20.1" customHeight="1" spans="1:6">
      <c r="A17" s="58" t="s">
        <v>38</v>
      </c>
      <c r="B17" s="58" t="s">
        <v>38</v>
      </c>
      <c r="C17" s="58" t="s">
        <v>38</v>
      </c>
      <c r="D17" s="68" t="s">
        <v>38</v>
      </c>
      <c r="E17" s="68" t="s">
        <v>107</v>
      </c>
      <c r="F17" s="69">
        <v>609</v>
      </c>
    </row>
    <row r="18" ht="20.1" customHeight="1" spans="1:6">
      <c r="A18" s="58" t="s">
        <v>102</v>
      </c>
      <c r="B18" s="58" t="s">
        <v>105</v>
      </c>
      <c r="C18" s="58" t="s">
        <v>106</v>
      </c>
      <c r="D18" s="68" t="s">
        <v>85</v>
      </c>
      <c r="E18" s="68" t="s">
        <v>335</v>
      </c>
      <c r="F18" s="69">
        <v>39</v>
      </c>
    </row>
    <row r="19" ht="20.1" customHeight="1" spans="1:6">
      <c r="A19" s="58" t="s">
        <v>102</v>
      </c>
      <c r="B19" s="58" t="s">
        <v>105</v>
      </c>
      <c r="C19" s="58" t="s">
        <v>106</v>
      </c>
      <c r="D19" s="68" t="s">
        <v>85</v>
      </c>
      <c r="E19" s="68" t="s">
        <v>336</v>
      </c>
      <c r="F19" s="69">
        <v>570</v>
      </c>
    </row>
  </sheetData>
  <mergeCells count="5">
    <mergeCell ref="A2:F2"/>
    <mergeCell ref="A4:C4"/>
    <mergeCell ref="D4:D5"/>
    <mergeCell ref="E4:E5"/>
    <mergeCell ref="F4:F5"/>
  </mergeCells>
  <printOptions horizontalCentered="1"/>
  <pageMargins left="0.5902778" right="0.5902778" top="0.9840278" bottom="0.9840278" header="0.5118055" footer="0.5118055"/>
  <pageSetup paperSize="9" scale="10" fitToHeight="1000" orientation="landscape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2021-03-27T04:34:08Z</dcterms:created>
  <dcterms:modified xsi:type="dcterms:W3CDTF">2021-03-27T04:34:46Z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