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5940" windowHeight="2940" tabRatio="763" firstSheet="7" activeTab="12"/>
  </bookViews>
  <sheets>
    <sheet name="封面" sheetId="79" r:id="rId1"/>
    <sheet name="1" sheetId="80" r:id="rId2"/>
    <sheet name="1-1" sheetId="81" r:id="rId3"/>
    <sheet name="1-2" sheetId="82" r:id="rId4"/>
    <sheet name="2" sheetId="83" r:id="rId5"/>
    <sheet name="2-1" sheetId="84" r:id="rId6"/>
    <sheet name="3" sheetId="85" r:id="rId7"/>
    <sheet name="3-1" sheetId="86" r:id="rId8"/>
    <sheet name="3-2" sheetId="87" r:id="rId9"/>
    <sheet name="3-3" sheetId="88" r:id="rId10"/>
    <sheet name="4" sheetId="89" r:id="rId11"/>
    <sheet name="4-1" sheetId="90" r:id="rId12"/>
    <sheet name="5" sheetId="91" r:id="rId13"/>
    <sheet name="6" sheetId="92" r:id="rId14"/>
  </sheets>
  <definedNames>
    <definedName name="MAILMERGEMODE">"OneWorksheet"</definedName>
    <definedName name="_xlnm.Print_Area" localSheetId="8">'3-2'!$A$1:$F$10</definedName>
    <definedName name="_xlnm.Print_Area" localSheetId="10">'4'!$A$1:$H$16</definedName>
    <definedName name="_xlnm.Print_Area" localSheetId="12">'5'!$A$1:$H$16</definedName>
    <definedName name="_xlnm.Print_Titles" localSheetId="1">'1'!$A$1:$IQ$42</definedName>
    <definedName name="_xlnm.Print_Titles" localSheetId="2">'1-1'!$A$1:$IV$6</definedName>
    <definedName name="_xlnm.Print_Titles" localSheetId="3">'1-2'!$A$1:$IF$6</definedName>
    <definedName name="_xlnm.Print_Titles" localSheetId="4">'2'!$A$1:$IV$40</definedName>
    <definedName name="_xlnm.Print_Titles" localSheetId="5">'2-1'!$A$1:$AO$6</definedName>
    <definedName name="_xlnm.Print_Titles" localSheetId="6">'3'!$A$1:$IU$6</definedName>
    <definedName name="_xlnm.Print_Titles" localSheetId="7">'3-1'!$A$1:$IV$6</definedName>
    <definedName name="_xlnm.Print_Titles" localSheetId="8">'3-2'!$A$1:$F$5</definedName>
    <definedName name="_xlnm.Print_Titles" localSheetId="9">'3-3'!$A$1:$IV$6</definedName>
    <definedName name="_xlnm.Print_Titles" localSheetId="10">'4'!$A$1:$R$6</definedName>
    <definedName name="_xlnm.Print_Titles" localSheetId="11">'4-1'!$A$1:$IV$6</definedName>
    <definedName name="_xlnm.Print_Titles" localSheetId="12">'5'!$A$1:$R$6</definedName>
    <definedName name="_xlnm.Print_Titles" localSheetId="0">封面!$A$1:$IV$9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92"/>
  <c r="D6"/>
  <c r="C6"/>
  <c r="F16" i="91"/>
  <c r="F15"/>
  <c r="F14"/>
  <c r="F13"/>
  <c r="F12"/>
  <c r="F11"/>
  <c r="F10"/>
  <c r="F9"/>
  <c r="F8"/>
  <c r="F7"/>
  <c r="E16" i="90"/>
  <c r="C16"/>
  <c r="E15"/>
  <c r="C15"/>
  <c r="E14"/>
  <c r="C14"/>
  <c r="E13"/>
  <c r="C13"/>
  <c r="E12"/>
  <c r="C12"/>
  <c r="E11"/>
  <c r="C11"/>
  <c r="E10"/>
  <c r="C10"/>
  <c r="E9"/>
  <c r="C9"/>
  <c r="E8"/>
  <c r="C8"/>
  <c r="E7"/>
  <c r="C7"/>
  <c r="F16" i="89"/>
  <c r="F15"/>
  <c r="F14"/>
  <c r="F13"/>
  <c r="F12"/>
  <c r="F11"/>
  <c r="F10"/>
  <c r="F9"/>
  <c r="F8"/>
  <c r="F7"/>
  <c r="E7" i="88"/>
  <c r="C7"/>
  <c r="E24" i="86"/>
  <c r="E23"/>
  <c r="E22"/>
  <c r="E21"/>
  <c r="E20"/>
  <c r="E19"/>
  <c r="E18"/>
  <c r="E17"/>
  <c r="E16"/>
  <c r="E15"/>
  <c r="E14"/>
  <c r="E13"/>
  <c r="E12"/>
  <c r="E11"/>
  <c r="E10"/>
  <c r="E9"/>
  <c r="E8"/>
  <c r="E7"/>
  <c r="E23" i="85"/>
  <c r="E22"/>
  <c r="E21"/>
  <c r="E20"/>
  <c r="E19"/>
  <c r="E18"/>
  <c r="E17"/>
  <c r="E16"/>
  <c r="E15"/>
  <c r="E14"/>
  <c r="E13"/>
  <c r="E12"/>
  <c r="E11"/>
  <c r="E10"/>
  <c r="E9"/>
  <c r="E8"/>
  <c r="E7"/>
  <c r="AM15" i="84"/>
  <c r="AJ15"/>
  <c r="AG15"/>
  <c r="AD15"/>
  <c r="AA15"/>
  <c r="Z15"/>
  <c r="W15"/>
  <c r="T15"/>
  <c r="Q15"/>
  <c r="P15"/>
  <c r="M15"/>
  <c r="J15"/>
  <c r="G15"/>
  <c r="F15"/>
  <c r="E15" s="1"/>
  <c r="AM14"/>
  <c r="AJ14"/>
  <c r="AG14"/>
  <c r="AD14"/>
  <c r="AA14"/>
  <c r="Z14" s="1"/>
  <c r="W14"/>
  <c r="T14"/>
  <c r="Q14"/>
  <c r="P14" s="1"/>
  <c r="M14"/>
  <c r="J14"/>
  <c r="G14"/>
  <c r="AM13"/>
  <c r="AJ13"/>
  <c r="AG13"/>
  <c r="AD13"/>
  <c r="AA13"/>
  <c r="W13"/>
  <c r="T13"/>
  <c r="Q13"/>
  <c r="M13"/>
  <c r="J13"/>
  <c r="G13"/>
  <c r="AM12"/>
  <c r="AJ12"/>
  <c r="AG12"/>
  <c r="AD12"/>
  <c r="AA12"/>
  <c r="Z12" s="1"/>
  <c r="W12"/>
  <c r="T12"/>
  <c r="Q12"/>
  <c r="P12" s="1"/>
  <c r="M12"/>
  <c r="J12"/>
  <c r="G12"/>
  <c r="F12" s="1"/>
  <c r="E12" s="1"/>
  <c r="AM11"/>
  <c r="AJ11"/>
  <c r="AG11"/>
  <c r="AD11"/>
  <c r="AA11"/>
  <c r="Z11"/>
  <c r="W11"/>
  <c r="T11"/>
  <c r="Q11"/>
  <c r="P11"/>
  <c r="M11"/>
  <c r="J11"/>
  <c r="G11"/>
  <c r="F11"/>
  <c r="E11" s="1"/>
  <c r="AM10"/>
  <c r="AJ10"/>
  <c r="AG10"/>
  <c r="AD10"/>
  <c r="AA10"/>
  <c r="Z10" s="1"/>
  <c r="W10"/>
  <c r="T10"/>
  <c r="Q10"/>
  <c r="P10" s="1"/>
  <c r="M10"/>
  <c r="J10"/>
  <c r="G10"/>
  <c r="F10" s="1"/>
  <c r="AM9"/>
  <c r="AJ9"/>
  <c r="AG9"/>
  <c r="AD9"/>
  <c r="AA9"/>
  <c r="W9"/>
  <c r="T9"/>
  <c r="Q9"/>
  <c r="M9"/>
  <c r="J9"/>
  <c r="G9"/>
  <c r="AM8"/>
  <c r="AJ8"/>
  <c r="AG8"/>
  <c r="AD8"/>
  <c r="AA8"/>
  <c r="Z8" s="1"/>
  <c r="W8"/>
  <c r="T8"/>
  <c r="Q8"/>
  <c r="P8" s="1"/>
  <c r="M8"/>
  <c r="J8"/>
  <c r="G8"/>
  <c r="F8" s="1"/>
  <c r="E8" s="1"/>
  <c r="AM7"/>
  <c r="AJ7"/>
  <c r="AG7"/>
  <c r="AD7"/>
  <c r="AA7"/>
  <c r="Z7"/>
  <c r="W7"/>
  <c r="T7"/>
  <c r="Q7"/>
  <c r="P7"/>
  <c r="M7"/>
  <c r="J7"/>
  <c r="G7"/>
  <c r="F7"/>
  <c r="E7" s="1"/>
  <c r="D36" i="83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B10"/>
  <c r="D9"/>
  <c r="D8"/>
  <c r="D7"/>
  <c r="H6"/>
  <c r="H38" s="1"/>
  <c r="H40" s="1"/>
  <c r="G6"/>
  <c r="F6"/>
  <c r="F38"/>
  <c r="F40" s="1"/>
  <c r="E6"/>
  <c r="E38"/>
  <c r="E40"/>
  <c r="B6"/>
  <c r="B40" s="1"/>
  <c r="F16" i="82"/>
  <c r="F15"/>
  <c r="F14"/>
  <c r="F13"/>
  <c r="F12"/>
  <c r="F11"/>
  <c r="F10"/>
  <c r="F9"/>
  <c r="F8"/>
  <c r="F7"/>
  <c r="N16" i="81"/>
  <c r="N15"/>
  <c r="N14"/>
  <c r="N13"/>
  <c r="N12"/>
  <c r="N11"/>
  <c r="N10"/>
  <c r="N9"/>
  <c r="N8"/>
  <c r="N7"/>
  <c r="D37" i="80"/>
  <c r="D42" s="1"/>
  <c r="B37"/>
  <c r="B42" s="1"/>
  <c r="D6" i="83" l="1"/>
  <c r="F9" i="84"/>
  <c r="P9"/>
  <c r="Z9"/>
  <c r="F13"/>
  <c r="P13"/>
  <c r="Z13"/>
  <c r="F14"/>
  <c r="E14"/>
  <c r="E10"/>
  <c r="G38" i="83"/>
  <c r="G40" l="1"/>
  <c r="D38"/>
  <c r="D40" s="1"/>
  <c r="E13" i="84"/>
  <c r="E9"/>
</calcChain>
</file>

<file path=xl/sharedStrings.xml><?xml version="1.0" encoding="utf-8"?>
<sst xmlns="http://schemas.openxmlformats.org/spreadsheetml/2006/main" count="984" uniqueCount="370">
  <si>
    <t>四川省成都军供站</t>
  </si>
  <si>
    <t>2021年部门预算</t>
  </si>
  <si>
    <t>报送日期：2021年3月27日</t>
    <phoneticPr fontId="4" type="noConversion"/>
  </si>
  <si>
    <t>表1</t>
  </si>
  <si>
    <t>单位收支总表</t>
  </si>
  <si>
    <t>单位：万元</t>
  </si>
  <si>
    <t>收          入</t>
  </si>
  <si>
    <t>支             出</t>
  </si>
  <si>
    <t>项              目</t>
  </si>
  <si>
    <t>2021年预算数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</si>
  <si>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</si>
  <si>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</si>
  <si>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</si>
  <si>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</si>
  <si>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</si>
  <si>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</si>
  <si>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四、事业收入</t>
  </si>
  <si>
    <t>四、公共安全支出</t>
  </si>
  <si>
    <t>五、事业单位经营收入</t>
  </si>
  <si>
    <t>五、教育支出</t>
  </si>
  <si>
    <t>六、其他收入</t>
  </si>
  <si>
    <t>六、科学技术支出</t>
  </si>
  <si>
    <t>七、文化旅游体育与传媒支出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</si>
  <si>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</si>
  <si>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</si>
  <si>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</si>
  <si>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</si>
  <si>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</si>
  <si>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</si>
  <si>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</si>
  <si>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</si>
  <si>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</si>
  <si>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</si>
  <si>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</si>
  <si>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十九、国土海洋气象等支出</t>
  </si>
  <si>
    <t>二十、住房保障支出</t>
  </si>
  <si>
    <t>二十一、粮油物资储备支出</t>
  </si>
  <si>
    <t>二十二、国有资本经营预算支出</t>
  </si>
  <si>
    <t/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</si>
  <si>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</si>
  <si>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</si>
  <si>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</si>
  <si>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</si>
  <si>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</si>
  <si>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二十八、债务利息支出</t>
  </si>
  <si>
    <t>二十九、债务发行费用支出</t>
  </si>
  <si>
    <t>三十、抗疫特别国债安排的支出</t>
  </si>
  <si>
    <t>本  年  收  入  合  计</t>
  </si>
  <si>
    <t>本  年  支  出  合  计</t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</si>
  <si>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</si>
  <si>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</si>
  <si>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</si>
  <si>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</si>
  <si>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</si>
  <si>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    入      总      计</t>
  </si>
  <si>
    <t>支      出      总      计</t>
  </si>
  <si>
    <t>表1-1</t>
  </si>
  <si>
    <t>单位收入总表</t>
  </si>
  <si>
    <t>项    目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</si>
  <si>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</si>
  <si>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</si>
  <si>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</si>
  <si>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</si>
  <si>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</si>
  <si>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</si>
  <si>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>事业单位经营收入</t>
  </si>
  <si>
    <t>转移性收入</t>
  </si>
  <si>
    <t>其他收入</t>
  </si>
  <si>
    <t>用事业基金弥补收支差额</t>
  </si>
  <si>
    <t>科目编码</t>
  </si>
  <si>
    <t>单位代码</t>
  </si>
  <si>
    <t>单位名称  （科目）</t>
  </si>
  <si>
    <t>金额</t>
  </si>
  <si>
    <t>其中：教育收费</t>
  </si>
  <si>
    <t>小计</t>
  </si>
  <si>
    <t>上级补助收入</t>
  </si>
  <si>
    <t>附属单位上缴收入</t>
  </si>
  <si>
    <t>从其他部门取得的收入</t>
  </si>
  <si>
    <t>从不同级政府取得的收入</t>
  </si>
  <si>
    <t>类</t>
  </si>
  <si>
    <t>款</t>
  </si>
  <si>
    <t>项</t>
  </si>
  <si>
    <t>205</t>
  </si>
  <si>
    <t>08</t>
  </si>
  <si>
    <t>03</t>
  </si>
  <si>
    <t>311906</t>
  </si>
  <si>
    <t>培训支出</t>
  </si>
  <si>
    <t>208</t>
  </si>
  <si>
    <t>05</t>
  </si>
  <si>
    <t>02</t>
  </si>
  <si>
    <t>事业单位离退休</t>
  </si>
  <si>
    <t>机关事业单位基本养老保险缴费支出</t>
  </si>
  <si>
    <t>06</t>
  </si>
  <si>
    <t>机关事业单位职业年金缴费支出</t>
  </si>
  <si>
    <t>04</t>
  </si>
  <si>
    <t>优抚事业单位支出</t>
  </si>
  <si>
    <t>28</t>
  </si>
  <si>
    <t>部队供应</t>
  </si>
  <si>
    <t>50</t>
  </si>
  <si>
    <t>事业运行</t>
  </si>
  <si>
    <t>210</t>
  </si>
  <si>
    <t>11</t>
  </si>
  <si>
    <t>事业单位医疗</t>
  </si>
  <si>
    <t>221</t>
  </si>
  <si>
    <t>01</t>
  </si>
  <si>
    <t>住房公积金</t>
  </si>
  <si>
    <t>表1-2</t>
  </si>
  <si>
    <t>单位支出总表</t>
  </si>
  <si>
    <t>基本支出</t>
  </si>
  <si>
    <t>项目支出</t>
  </si>
  <si>
    <t>上缴上级支出</t>
  </si>
  <si>
    <t>对附属单位补助支出</t>
  </si>
  <si>
    <t>单位名称（科目）</t>
  </si>
  <si>
    <t>表2</t>
  </si>
  <si>
    <t>财政拨款收支总表</t>
  </si>
  <si>
    <t>一般公共预算</t>
  </si>
  <si>
    <t>政府性基金预算</t>
  </si>
  <si>
    <t>国有资本经营预算</t>
  </si>
  <si>
    <t>上年财政拨款资金结转</t>
  </si>
  <si>
    <t>一、本年收入</t>
  </si>
  <si>
    <t>一、本年支出</t>
  </si>
  <si>
    <t xml:space="preserve">   一般公共预算拨款收入</t>
  </si>
  <si>
    <t xml:space="preserve">   一般公共服务支出</t>
  </si>
  <si>
    <t xml:space="preserve">   政府性基金预算拨款收入</t>
  </si>
  <si>
    <t xml:space="preserve">   外交支出</t>
  </si>
  <si>
    <t xml:space="preserve">   国有资本经营预算拨款收入</t>
  </si>
  <si>
    <t xml:space="preserve">   国防支出</t>
  </si>
  <si>
    <t>二、上年结转</t>
  </si>
  <si>
    <t xml:space="preserve">   公共安全支出</t>
  </si>
  <si>
    <t xml:space="preserve">   教育支出</t>
  </si>
  <si>
    <t xml:space="preserve">   科学技术支出</t>
  </si>
  <si>
    <t xml:space="preserve">   文化旅游体育与传媒支出</t>
  </si>
  <si>
    <t xml:space="preserve">   上年财政拨款资金结转</t>
  </si>
  <si>
    <t xml:space="preserve">   社会保障和就业支出</t>
  </si>
  <si>
    <t xml:space="preserve">   社会保险基金支出</t>
  </si>
  <si>
    <t xml:space="preserve">   卫生健康支出</t>
  </si>
  <si>
    <t xml:space="preserve">   节能环保支出</t>
  </si>
  <si>
    <t xml:space="preserve">   城乡社区支出</t>
  </si>
  <si>
    <t xml:space="preserve">   农林水支出</t>
  </si>
  <si>
    <t xml:space="preserve">   交通运输支出</t>
  </si>
  <si>
    <t xml:space="preserve">   资源勘探信息等支出</t>
  </si>
  <si>
    <t xml:space="preserve">   商业服务业等支出</t>
  </si>
  <si>
    <t xml:space="preserve">   金融支出</t>
  </si>
  <si>
    <t xml:space="preserve">   援助其他地区支出</t>
  </si>
  <si>
    <t xml:space="preserve">   国土海洋气象等支出</t>
  </si>
  <si>
    <t xml:space="preserve">   住房保障支出</t>
  </si>
  <si>
    <t xml:space="preserve">   粮油物资储备支出</t>
  </si>
  <si>
    <t xml:space="preserve">   国有资本经营预算支出</t>
  </si>
  <si>
    <t xml:space="preserve">   灾害防治及应急管理支出</t>
  </si>
  <si>
    <t xml:space="preserve">   预备费</t>
  </si>
  <si>
    <t xml:space="preserve">   其他支出</t>
  </si>
  <si>
    <t xml:space="preserve">   转移性支出</t>
  </si>
  <si>
    <t xml:space="preserve">   债务还本支出</t>
  </si>
  <si>
    <t xml:space="preserve">   债务利息支出</t>
  </si>
  <si>
    <t xml:space="preserve">   债务发行费用支出</t>
  </si>
  <si>
    <t xml:space="preserve">   抗疫特别国债安排的支出</t>
  </si>
  <si>
    <t>二、结转下年</t>
  </si>
  <si>
    <t>表2-1</t>
  </si>
  <si>
    <t>财政拨款支出预算表（政府经济分类科目）</t>
  </si>
  <si>
    <t>总计</t>
  </si>
  <si>
    <t>省级当年财政拨款安排</t>
  </si>
  <si>
    <t>中央提前通知共同财政事权转移支付和专项转移支付等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</si>
  <si>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</si>
  <si>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</si>
  <si>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</si>
  <si>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</si>
  <si>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</si>
  <si>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505</t>
  </si>
  <si>
    <t>对事业单位经常性补助</t>
  </si>
  <si>
    <t xml:space="preserve">  01</t>
  </si>
  <si>
    <t xml:space="preserve">  工资福利支出</t>
  </si>
  <si>
    <t xml:space="preserve">  02</t>
  </si>
  <si>
    <t xml:space="preserve">  商品和服务支出</t>
  </si>
  <si>
    <t>506</t>
  </si>
  <si>
    <t>对事业单位资本性补助</t>
  </si>
  <si>
    <t xml:space="preserve">  资本性支出（一）</t>
  </si>
  <si>
    <t>509</t>
  </si>
  <si>
    <t>对个人和家庭的补助</t>
  </si>
  <si>
    <t xml:space="preserve">  社会福利和救助</t>
  </si>
  <si>
    <t xml:space="preserve">  05</t>
  </si>
  <si>
    <t xml:space="preserve">  离退休费</t>
  </si>
  <si>
    <t>表3</t>
  </si>
  <si>
    <t>一般公共预算支出总表</t>
  </si>
  <si>
    <t>工资福利支出</t>
  </si>
  <si>
    <t>商品和服务支出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</si>
  <si>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</si>
  <si>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</si>
  <si>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</si>
  <si>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</si>
  <si>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</si>
  <si>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</si>
  <si>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其他支出</t>
  </si>
  <si>
    <t>科目名称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</si>
  <si>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</si>
  <si>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</si>
  <si>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</si>
  <si>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</si>
  <si>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</si>
  <si>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</si>
  <si>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</si>
  <si>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</si>
  <si>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</si>
  <si>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</si>
  <si>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医疗费</t>
  </si>
  <si>
    <t>其他工资福利支出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</si>
  <si>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</si>
  <si>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</si>
  <si>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</si>
  <si>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</si>
  <si>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</si>
  <si>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</si>
  <si>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</si>
  <si>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</si>
  <si>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</si>
  <si>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</si>
  <si>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</si>
  <si>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</si>
  <si>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</si>
  <si>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</si>
  <si>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</si>
  <si>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</si>
  <si>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</si>
  <si>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</si>
  <si>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</si>
  <si>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</si>
  <si>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</si>
  <si>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</si>
  <si>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</si>
  <si>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</si>
  <si>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</si>
  <si>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</si>
  <si>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</si>
  <si>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离休费</t>
  </si>
  <si>
    <t>退休费</t>
  </si>
  <si>
    <t>退职(役费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</si>
  <si>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</si>
  <si>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</si>
  <si>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</si>
  <si>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</si>
  <si>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</si>
  <si>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</si>
  <si>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</si>
  <si>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其他对个人和家庭的补助支出</t>
  </si>
  <si>
    <t>国内债务付息</t>
  </si>
  <si>
    <t>国外债务付息</t>
  </si>
  <si>
    <t>国内债务发行费用</t>
  </si>
  <si>
    <t>国外债务发行费用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</si>
  <si>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</si>
  <si>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</si>
  <si>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</si>
  <si>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</si>
  <si>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</si>
  <si>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</si>
  <si>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</si>
  <si>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</si>
  <si>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</si>
  <si>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文物和陈列品购置</t>
  </si>
  <si>
    <t>无形资产购置</t>
  </si>
  <si>
    <t>其他基本建设支出</t>
  </si>
  <si>
    <t>土地补偿</t>
  </si>
  <si>
    <t>安置补助</t>
  </si>
  <si>
    <t>地上附着物和青苗补偿</t>
  </si>
  <si>
    <t>拆迁补偿</t>
  </si>
  <si>
    <t>产权参股</t>
  </si>
  <si>
    <t>其他资本性支出</t>
  </si>
  <si>
    <t>资本金注入</t>
  </si>
  <si>
    <t>其他对企业补助</t>
  </si>
  <si>
    <t>政府投资基金股权投资</t>
  </si>
  <si>
    <t>费用补贴</t>
  </si>
  <si>
    <t>利息补贴</t>
  </si>
  <si>
    <t>补充全国社会保障基金</t>
  </si>
  <si>
    <t>预备费</t>
  </si>
  <si>
    <t>国家赔偿费用支出</t>
  </si>
  <si>
    <t>脱贫攻坚对口帮扶</t>
  </si>
  <si>
    <t>社会保障和就业支出</t>
  </si>
  <si>
    <t xml:space="preserve">  行政事业单位养老支出</t>
  </si>
  <si>
    <t xml:space="preserve">    事业单位离退休</t>
  </si>
  <si>
    <t xml:space="preserve">    机关事业单位基本养老保险缴费支出</t>
  </si>
  <si>
    <t xml:space="preserve">    机关事业单位职业年金缴费支出</t>
  </si>
  <si>
    <t xml:space="preserve">  抚恤</t>
  </si>
  <si>
    <t xml:space="preserve">    优抚事业单位支出</t>
  </si>
  <si>
    <t xml:space="preserve">  退役军人管理事务</t>
  </si>
  <si>
    <t xml:space="preserve">    部队供应</t>
  </si>
  <si>
    <t xml:space="preserve">    事业运行</t>
  </si>
  <si>
    <t>卫生健康支出</t>
  </si>
  <si>
    <t xml:space="preserve">  行政事业单位医疗</t>
  </si>
  <si>
    <t xml:space="preserve">    事业单位医疗</t>
  </si>
  <si>
    <t>住房保障支出</t>
  </si>
  <si>
    <t xml:space="preserve">  住房改革支出</t>
  </si>
  <si>
    <t xml:space="preserve">    住房公积金</t>
  </si>
  <si>
    <t>表3-1</t>
  </si>
  <si>
    <t>一般公共预算基本支出预算表</t>
  </si>
  <si>
    <t>经济分类科目</t>
  </si>
  <si>
    <t>人员经费</t>
  </si>
  <si>
    <t>公用经费</t>
  </si>
  <si>
    <t>301</t>
  </si>
  <si>
    <t xml:space="preserve">  基本工资</t>
  </si>
  <si>
    <t xml:space="preserve">  津贴补贴</t>
  </si>
  <si>
    <t xml:space="preserve">  07</t>
  </si>
  <si>
    <t xml:space="preserve">  绩效工资</t>
  </si>
  <si>
    <t xml:space="preserve">  08</t>
  </si>
  <si>
    <t xml:space="preserve">  机关事业单位基本养老保险缴费</t>
  </si>
  <si>
    <t xml:space="preserve">  09</t>
  </si>
  <si>
    <t xml:space="preserve">  职业年金缴费</t>
  </si>
  <si>
    <t xml:space="preserve">  10</t>
  </si>
  <si>
    <t xml:space="preserve">  职工基本医疗保险缴费</t>
  </si>
  <si>
    <t xml:space="preserve">  12</t>
  </si>
  <si>
    <t xml:space="preserve">  其他社会保障缴费</t>
  </si>
  <si>
    <t xml:space="preserve">  13</t>
  </si>
  <si>
    <t xml:space="preserve">  住房公积金</t>
  </si>
  <si>
    <t xml:space="preserve">  99</t>
  </si>
  <si>
    <t xml:space="preserve">  其他工资福利支出</t>
  </si>
  <si>
    <t>302</t>
  </si>
  <si>
    <t xml:space="preserve">  物业管理费</t>
  </si>
  <si>
    <t xml:space="preserve">  维修(护)费</t>
  </si>
  <si>
    <t xml:space="preserve">  31</t>
  </si>
  <si>
    <t xml:space="preserve">  公务用车运行维护费</t>
  </si>
  <si>
    <t>303</t>
  </si>
  <si>
    <t xml:space="preserve">  离休费</t>
  </si>
  <si>
    <t xml:space="preserve">  生活补助</t>
  </si>
  <si>
    <t>表3-2</t>
  </si>
  <si>
    <t>一般公共预算项目支出预算表</t>
  </si>
  <si>
    <t>单位名称（项目）</t>
  </si>
  <si>
    <t xml:space="preserve">  优抚安置事业单位维修改造和设备购置</t>
  </si>
  <si>
    <t xml:space="preserve">  过往部队保障经费</t>
  </si>
  <si>
    <t>表3-3</t>
  </si>
  <si>
    <t>一般公共预算“三公”经费支出表</t>
  </si>
  <si>
    <t>单位编码</t>
  </si>
  <si>
    <t>单位名称</t>
  </si>
  <si>
    <t>当年财政拨款预算安排</t>
  </si>
  <si>
    <t>公务用车购置及运行费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</si>
  <si>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</si>
  <si>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</si>
  <si>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</si>
  <si>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</si>
  <si>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</si>
  <si>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</si>
  <si>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政府性基金预算“三公”经费支出表</t>
  </si>
  <si>
    <t>表5</t>
  </si>
  <si>
    <t>国有资本经营支出预算表</t>
  </si>
  <si>
    <t>本年国有资本经营预算支出</t>
  </si>
  <si>
    <t>2021年省级部门预算项目绩效目标（部门预算）</t>
  </si>
  <si>
    <t>项目单位
(项目名称)</t>
  </si>
  <si>
    <t>项目资金</t>
  </si>
  <si>
    <t>年度目标</t>
  </si>
  <si>
    <t>绩效指标</t>
  </si>
  <si>
    <t>项目完成指标</t>
  </si>
  <si>
    <t>效益指标</t>
  </si>
  <si>
    <t>满意度指标</t>
  </si>
  <si>
    <t>资金总额</t>
  </si>
  <si>
    <t>财政拨款</t>
  </si>
  <si>
    <t>其他资金</t>
  </si>
  <si>
    <t>三级指标</t>
  </si>
  <si>
    <t>指标值</t>
  </si>
  <si>
    <t>311906-四川省成都军供站</t>
  </si>
  <si>
    <t>依据《民政部、中央军委后勤保障部文件民发[2016]68号关于加快推进军供应急保障能力建设的意见》中的完善军供应急保障设施。加强应急保障软硬件设施的维修升级，提高保障能力和保障环境。本年的资金完成以下6个方面的维修改造和设备购置：1、部队保障多功能楼维修改造及厨房设备购置，提升官兵就餐环境和饮食安全，增强接待能力，达到单日保障2700人次。2、部队中转休息楼维修改造，改善部队官兵集结休息场所的设施和环境。3、部队集结装备库房改造，保障物资安全，消除安全隐患。4、军供保障任务供水车（特种专业技术用车）1辆，在特殊环境下供水。5、部队保障分站场地及围墙维修改造，改善集结条件，消除安全隐患。6、信息化建设项目建设信息化指挥中心及数字化档案管理系统，加强信息化进程。</t>
  </si>
  <si>
    <t>军供保障任务供水车</t>
  </si>
  <si>
    <t>1辆</t>
  </si>
  <si>
    <t>适应深化国防和军队改革需要，加快战略投送能力。</t>
  </si>
  <si>
    <t>长期</t>
  </si>
  <si>
    <t>服务对象满意度</t>
  </si>
  <si>
    <t>≥97%</t>
  </si>
  <si>
    <t>餐厅及厨房的维修改造和设备购置、综合楼、库房以及东站场地围墙的维修改造</t>
  </si>
  <si>
    <t>3600平方米</t>
  </si>
  <si>
    <t>达到中国汽车国家标准</t>
  </si>
  <si>
    <t>100%</t>
  </si>
  <si>
    <t>工程合格率</t>
  </si>
  <si>
    <t>2021年度</t>
  </si>
  <si>
    <t>四川省成都军供站</t>
    <phoneticPr fontId="4" type="noConversion"/>
  </si>
  <si>
    <t>此表无数据</t>
    <phoneticPr fontId="4" type="noConversion"/>
  </si>
</sst>
</file>

<file path=xl/styles.xml><?xml version="1.0" encoding="utf-8"?>
<styleSheet xmlns="http://schemas.openxmlformats.org/spreadsheetml/2006/main">
  <numFmts count="4">
    <numFmt numFmtId="176" formatCode="#,##0.0000"/>
    <numFmt numFmtId="177" formatCode="###0.00"/>
    <numFmt numFmtId="178" formatCode="&quot;\&quot;#,##0.00_);\(&quot;\&quot;#,##0.00\)"/>
    <numFmt numFmtId="179" formatCode="#,##0.00_ "/>
  </numFmts>
  <fonts count="31">
    <font>
      <sz val="9"/>
      <color indexed="8"/>
      <name val="宋体"/>
      <charset val="134"/>
    </font>
    <font>
      <b/>
      <sz val="12"/>
      <color indexed="8"/>
      <name val="黑体"/>
      <family val="3"/>
      <charset val="134"/>
    </font>
    <font>
      <b/>
      <sz val="36"/>
      <name val="黑体"/>
      <family val="3"/>
      <charset val="134"/>
    </font>
    <font>
      <b/>
      <sz val="48"/>
      <name val="宋体"/>
      <family val="3"/>
      <charset val="134"/>
    </font>
    <font>
      <sz val="9"/>
      <name val="宋体"/>
      <family val="3"/>
      <charset val="134"/>
    </font>
    <font>
      <sz val="18"/>
      <name val="宋体"/>
      <family val="3"/>
      <charset val="134"/>
    </font>
    <font>
      <sz val="12"/>
      <color indexed="8"/>
      <name val="宋体"/>
      <family val="3"/>
      <charset val="134"/>
    </font>
    <font>
      <sz val="10"/>
      <name val="宋体"/>
      <family val="3"/>
      <charset val="134"/>
    </font>
    <font>
      <b/>
      <sz val="18"/>
      <name val="黑体"/>
      <family val="3"/>
      <charset val="134"/>
    </font>
    <font>
      <sz val="12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color indexed="8"/>
      <name val="宋体"/>
      <family val="3"/>
      <charset val="134"/>
    </font>
    <font>
      <b/>
      <sz val="16"/>
      <name val="宋体"/>
      <family val="3"/>
      <charset val="134"/>
    </font>
    <font>
      <b/>
      <sz val="10"/>
      <name val="宋体"/>
      <family val="3"/>
      <charset val="134"/>
    </font>
  </fonts>
  <fills count="19">
    <fill>
      <patternFill patternType="none"/>
    </fill>
    <fill>
      <patternFill patternType="gray125"/>
    </fill>
    <fill>
      <patternFill patternType="none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6"/>
      </patternFill>
    </fill>
    <fill>
      <patternFill patternType="solid">
        <fgColor indexed="54"/>
      </patternFill>
    </fill>
    <fill>
      <patternFill patternType="solid">
        <fgColor indexed="61"/>
      </patternFill>
    </fill>
    <fill>
      <patternFill patternType="solid">
        <fgColor indexed="50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39">
    <border>
      <left/>
      <right/>
      <top/>
      <bottom/>
      <diagonal/>
    </border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83">
    <xf numFmtId="1" fontId="0" fillId="2" borderId="1"/>
    <xf numFmtId="0" fontId="11" fillId="4" borderId="1" applyNumberFormat="0" applyBorder="0" applyAlignment="0" applyProtection="0"/>
    <xf numFmtId="0" fontId="11" fillId="4" borderId="1" applyNumberFormat="0" applyBorder="0" applyAlignment="0" applyProtection="0"/>
    <xf numFmtId="0" fontId="11" fillId="5" borderId="1" applyNumberFormat="0" applyBorder="0" applyAlignment="0" applyProtection="0"/>
    <xf numFmtId="0" fontId="11" fillId="5" borderId="1" applyNumberFormat="0" applyBorder="0" applyAlignment="0" applyProtection="0"/>
    <xf numFmtId="0" fontId="11" fillId="5" borderId="1" applyNumberFormat="0" applyBorder="0" applyAlignment="0" applyProtection="0"/>
    <xf numFmtId="0" fontId="11" fillId="5" borderId="1" applyNumberFormat="0" applyBorder="0" applyAlignment="0" applyProtection="0"/>
    <xf numFmtId="0" fontId="11" fillId="4" borderId="1" applyNumberFormat="0" applyBorder="0" applyAlignment="0" applyProtection="0"/>
    <xf numFmtId="0" fontId="11" fillId="4" borderId="1" applyNumberFormat="0" applyBorder="0" applyAlignment="0" applyProtection="0"/>
    <xf numFmtId="0" fontId="11" fillId="6" borderId="1" applyNumberFormat="0" applyBorder="0" applyAlignment="0" applyProtection="0"/>
    <xf numFmtId="0" fontId="11" fillId="6" borderId="1" applyNumberFormat="0" applyBorder="0" applyAlignment="0" applyProtection="0"/>
    <xf numFmtId="0" fontId="11" fillId="5" borderId="1" applyNumberFormat="0" applyBorder="0" applyAlignment="0" applyProtection="0"/>
    <xf numFmtId="0" fontId="11" fillId="5" borderId="1" applyNumberFormat="0" applyBorder="0" applyAlignment="0" applyProtection="0"/>
    <xf numFmtId="0" fontId="11" fillId="7" borderId="1" applyNumberFormat="0" applyBorder="0" applyAlignment="0" applyProtection="0"/>
    <xf numFmtId="0" fontId="11" fillId="7" borderId="1" applyNumberFormat="0" applyBorder="0" applyAlignment="0" applyProtection="0"/>
    <xf numFmtId="0" fontId="11" fillId="8" borderId="1" applyNumberFormat="0" applyBorder="0" applyAlignment="0" applyProtection="0"/>
    <xf numFmtId="0" fontId="11" fillId="8" borderId="1" applyNumberFormat="0" applyBorder="0" applyAlignment="0" applyProtection="0"/>
    <xf numFmtId="0" fontId="11" fillId="9" borderId="1" applyNumberFormat="0" applyBorder="0" applyAlignment="0" applyProtection="0"/>
    <xf numFmtId="0" fontId="11" fillId="9" borderId="1" applyNumberFormat="0" applyBorder="0" applyAlignment="0" applyProtection="0"/>
    <xf numFmtId="0" fontId="11" fillId="10" borderId="1" applyNumberFormat="0" applyBorder="0" applyAlignment="0" applyProtection="0"/>
    <xf numFmtId="0" fontId="11" fillId="10" borderId="1" applyNumberFormat="0" applyBorder="0" applyAlignment="0" applyProtection="0"/>
    <xf numFmtId="0" fontId="11" fillId="7" borderId="1" applyNumberFormat="0" applyBorder="0" applyAlignment="0" applyProtection="0"/>
    <xf numFmtId="0" fontId="11" fillId="7" borderId="1" applyNumberFormat="0" applyBorder="0" applyAlignment="0" applyProtection="0"/>
    <xf numFmtId="0" fontId="11" fillId="5" borderId="1" applyNumberFormat="0" applyBorder="0" applyAlignment="0" applyProtection="0"/>
    <xf numFmtId="0" fontId="11" fillId="5" borderId="1" applyNumberFormat="0" applyBorder="0" applyAlignment="0" applyProtection="0"/>
    <xf numFmtId="0" fontId="12" fillId="7" borderId="1" applyNumberFormat="0" applyBorder="0" applyAlignment="0" applyProtection="0"/>
    <xf numFmtId="0" fontId="12" fillId="7" borderId="1" applyNumberFormat="0" applyBorder="0" applyAlignment="0" applyProtection="0"/>
    <xf numFmtId="0" fontId="12" fillId="8" borderId="1" applyNumberFormat="0" applyBorder="0" applyAlignment="0" applyProtection="0"/>
    <xf numFmtId="0" fontId="12" fillId="8" borderId="1" applyNumberFormat="0" applyBorder="0" applyAlignment="0" applyProtection="0"/>
    <xf numFmtId="0" fontId="12" fillId="9" borderId="1" applyNumberFormat="0" applyBorder="0" applyAlignment="0" applyProtection="0"/>
    <xf numFmtId="0" fontId="12" fillId="9" borderId="1" applyNumberFormat="0" applyBorder="0" applyAlignment="0" applyProtection="0"/>
    <xf numFmtId="0" fontId="12" fillId="10" borderId="1" applyNumberFormat="0" applyBorder="0" applyAlignment="0" applyProtection="0"/>
    <xf numFmtId="0" fontId="12" fillId="10" borderId="1" applyNumberFormat="0" applyBorder="0" applyAlignment="0" applyProtection="0"/>
    <xf numFmtId="0" fontId="12" fillId="7" borderId="1" applyNumberFormat="0" applyBorder="0" applyAlignment="0" applyProtection="0"/>
    <xf numFmtId="0" fontId="12" fillId="7" borderId="1" applyNumberFormat="0" applyBorder="0" applyAlignment="0" applyProtection="0"/>
    <xf numFmtId="0" fontId="12" fillId="8" borderId="1" applyNumberFormat="0" applyBorder="0" applyAlignment="0" applyProtection="0"/>
    <xf numFmtId="0" fontId="12" fillId="8" borderId="1" applyNumberFormat="0" applyBorder="0" applyAlignment="0" applyProtection="0"/>
    <xf numFmtId="0" fontId="12" fillId="11" borderId="1" applyNumberFormat="0" applyBorder="0" applyAlignment="0" applyProtection="0"/>
    <xf numFmtId="0" fontId="12" fillId="11" borderId="1" applyNumberFormat="0" applyBorder="0" applyAlignment="0" applyProtection="0"/>
    <xf numFmtId="0" fontId="12" fillId="12" borderId="1" applyNumberFormat="0" applyBorder="0" applyAlignment="0" applyProtection="0"/>
    <xf numFmtId="0" fontId="12" fillId="12" borderId="1" applyNumberFormat="0" applyBorder="0" applyAlignment="0" applyProtection="0"/>
    <xf numFmtId="0" fontId="12" fillId="13" borderId="1" applyNumberFormat="0" applyBorder="0" applyAlignment="0" applyProtection="0"/>
    <xf numFmtId="0" fontId="12" fillId="13" borderId="1" applyNumberFormat="0" applyBorder="0" applyAlignment="0" applyProtection="0"/>
    <xf numFmtId="0" fontId="12" fillId="11" borderId="1" applyNumberFormat="0" applyBorder="0" applyAlignment="0" applyProtection="0"/>
    <xf numFmtId="0" fontId="12" fillId="11" borderId="1" applyNumberFormat="0" applyBorder="0" applyAlignment="0" applyProtection="0"/>
    <xf numFmtId="0" fontId="12" fillId="14" borderId="1" applyNumberFormat="0" applyBorder="0" applyAlignment="0" applyProtection="0"/>
    <xf numFmtId="0" fontId="12" fillId="14" borderId="1" applyNumberFormat="0" applyBorder="0" applyAlignment="0" applyProtection="0"/>
    <xf numFmtId="0" fontId="12" fillId="15" borderId="1" applyNumberFormat="0" applyBorder="0" applyAlignment="0" applyProtection="0"/>
    <xf numFmtId="0" fontId="12" fillId="15" borderId="1" applyNumberFormat="0" applyBorder="0" applyAlignment="0" applyProtection="0"/>
    <xf numFmtId="0" fontId="13" fillId="16" borderId="1" applyNumberFormat="0" applyBorder="0" applyAlignment="0" applyProtection="0"/>
    <xf numFmtId="0" fontId="13" fillId="16" borderId="1" applyNumberFormat="0" applyBorder="0" applyAlignment="0" applyProtection="0"/>
    <xf numFmtId="0" fontId="14" fillId="3" borderId="24" applyNumberFormat="0" applyAlignment="0" applyProtection="0"/>
    <xf numFmtId="0" fontId="14" fillId="3" borderId="24" applyNumberFormat="0" applyAlignment="0" applyProtection="0"/>
    <xf numFmtId="0" fontId="15" fillId="17" borderId="25" applyNumberFormat="0" applyAlignment="0" applyProtection="0"/>
    <xf numFmtId="0" fontId="15" fillId="17" borderId="25" applyNumberFormat="0" applyAlignment="0" applyProtection="0"/>
    <xf numFmtId="0" fontId="16" fillId="2" borderId="1" applyNumberFormat="0" applyFill="0" applyBorder="0" applyAlignment="0" applyProtection="0"/>
    <xf numFmtId="0" fontId="16" fillId="2" borderId="1" applyNumberFormat="0" applyFill="0" applyBorder="0" applyAlignment="0" applyProtection="0"/>
    <xf numFmtId="0" fontId="17" fillId="18" borderId="1" applyNumberFormat="0" applyBorder="0" applyAlignment="0" applyProtection="0"/>
    <xf numFmtId="0" fontId="17" fillId="18" borderId="1" applyNumberFormat="0" applyBorder="0" applyAlignment="0" applyProtection="0"/>
    <xf numFmtId="0" fontId="18" fillId="2" borderId="26" applyNumberFormat="0" applyFill="0" applyAlignment="0" applyProtection="0"/>
    <xf numFmtId="0" fontId="18" fillId="2" borderId="26" applyNumberFormat="0" applyFill="0" applyAlignment="0" applyProtection="0"/>
    <xf numFmtId="0" fontId="19" fillId="2" borderId="27" applyNumberFormat="0" applyFill="0" applyAlignment="0" applyProtection="0"/>
    <xf numFmtId="0" fontId="19" fillId="2" borderId="27" applyNumberFormat="0" applyFill="0" applyAlignment="0" applyProtection="0"/>
    <xf numFmtId="0" fontId="20" fillId="2" borderId="28" applyNumberFormat="0" applyFill="0" applyAlignment="0" applyProtection="0"/>
    <xf numFmtId="0" fontId="20" fillId="2" borderId="28" applyNumberFormat="0" applyFill="0" applyAlignment="0" applyProtection="0"/>
    <xf numFmtId="0" fontId="20" fillId="2" borderId="1" applyNumberFormat="0" applyFill="0" applyBorder="0" applyAlignment="0" applyProtection="0"/>
    <xf numFmtId="0" fontId="20" fillId="2" borderId="1" applyNumberFormat="0" applyFill="0" applyBorder="0" applyAlignment="0" applyProtection="0"/>
    <xf numFmtId="0" fontId="21" fillId="9" borderId="24" applyNumberFormat="0" applyAlignment="0" applyProtection="0"/>
    <xf numFmtId="0" fontId="21" fillId="9" borderId="24" applyNumberFormat="0" applyAlignment="0" applyProtection="0"/>
    <xf numFmtId="0" fontId="22" fillId="2" borderId="29" applyNumberFormat="0" applyFill="0" applyAlignment="0" applyProtection="0"/>
    <xf numFmtId="0" fontId="22" fillId="2" borderId="29" applyNumberFormat="0" applyFill="0" applyAlignment="0" applyProtection="0"/>
    <xf numFmtId="0" fontId="23" fillId="9" borderId="1" applyNumberFormat="0" applyBorder="0" applyAlignment="0" applyProtection="0"/>
    <xf numFmtId="0" fontId="23" fillId="9" borderId="1" applyNumberFormat="0" applyBorder="0" applyAlignment="0" applyProtection="0"/>
    <xf numFmtId="0" fontId="28" fillId="5" borderId="30" applyNumberFormat="0" applyFont="0" applyAlignment="0" applyProtection="0"/>
    <xf numFmtId="0" fontId="28" fillId="5" borderId="30" applyNumberFormat="0" applyFont="0" applyAlignment="0" applyProtection="0"/>
    <xf numFmtId="0" fontId="24" fillId="3" borderId="31" applyNumberFormat="0" applyAlignment="0" applyProtection="0"/>
    <xf numFmtId="0" fontId="24" fillId="3" borderId="31" applyNumberFormat="0" applyAlignment="0" applyProtection="0"/>
    <xf numFmtId="0" fontId="25" fillId="2" borderId="1" applyNumberFormat="0" applyFill="0" applyBorder="0" applyAlignment="0" applyProtection="0"/>
    <xf numFmtId="0" fontId="25" fillId="2" borderId="1" applyNumberFormat="0" applyFill="0" applyBorder="0" applyAlignment="0" applyProtection="0"/>
    <xf numFmtId="0" fontId="26" fillId="2" borderId="32" applyNumberFormat="0" applyFill="0" applyAlignment="0" applyProtection="0"/>
    <xf numFmtId="0" fontId="26" fillId="2" borderId="32" applyNumberFormat="0" applyFill="0" applyAlignment="0" applyProtection="0"/>
    <xf numFmtId="0" fontId="27" fillId="2" borderId="1" applyNumberFormat="0" applyFill="0" applyBorder="0" applyAlignment="0" applyProtection="0"/>
    <xf numFmtId="0" fontId="27" fillId="2" borderId="1" applyNumberFormat="0" applyFill="0" applyBorder="0" applyAlignment="0" applyProtection="0"/>
  </cellStyleXfs>
  <cellXfs count="189">
    <xf numFmtId="1" fontId="0" fillId="2" borderId="1" xfId="0" applyNumberFormat="1" applyFont="1" applyFill="1"/>
    <xf numFmtId="1" fontId="1" fillId="2" borderId="1" xfId="0" applyNumberFormat="1" applyFont="1" applyFill="1"/>
    <xf numFmtId="176" fontId="2" fillId="2" borderId="1" xfId="0" applyNumberFormat="1" applyFont="1" applyFill="1" applyAlignment="1" applyProtection="1">
      <alignment horizontal="center" vertical="top"/>
    </xf>
    <xf numFmtId="1" fontId="3" fillId="2" borderId="1" xfId="0" applyNumberFormat="1" applyFont="1" applyFill="1" applyAlignment="1">
      <alignment horizontal="center"/>
    </xf>
    <xf numFmtId="1" fontId="4" fillId="2" borderId="1" xfId="0" applyNumberFormat="1" applyFont="1" applyFill="1" applyAlignment="1" applyProtection="1">
      <alignment vertical="center"/>
    </xf>
    <xf numFmtId="1" fontId="5" fillId="2" borderId="1" xfId="0" applyNumberFormat="1" applyFont="1" applyFill="1" applyAlignment="1">
      <alignment horizontal="center"/>
    </xf>
    <xf numFmtId="1" fontId="5" fillId="2" borderId="1" xfId="0" applyNumberFormat="1" applyFont="1" applyFill="1" applyAlignment="1">
      <alignment horizontal="center" vertical="center"/>
    </xf>
    <xf numFmtId="0" fontId="6" fillId="2" borderId="1" xfId="0" applyNumberFormat="1" applyFont="1" applyFill="1"/>
    <xf numFmtId="0" fontId="7" fillId="2" borderId="1" xfId="0" applyNumberFormat="1" applyFont="1" applyFill="1" applyAlignment="1">
      <alignment horizontal="right" vertical="center"/>
    </xf>
    <xf numFmtId="0" fontId="7" fillId="2" borderId="1" xfId="0" applyNumberFormat="1" applyFont="1" applyFill="1" applyBorder="1" applyAlignment="1" applyProtection="1">
      <alignment horizontal="left" vertical="center"/>
    </xf>
    <xf numFmtId="0" fontId="7" fillId="2" borderId="1" xfId="0" applyNumberFormat="1" applyFont="1" applyFill="1" applyBorder="1" applyAlignment="1" applyProtection="1">
      <alignment horizontal="left"/>
    </xf>
    <xf numFmtId="0" fontId="7" fillId="2" borderId="1" xfId="0" applyNumberFormat="1" applyFont="1" applyFill="1"/>
    <xf numFmtId="0" fontId="7" fillId="2" borderId="4" xfId="0" applyNumberFormat="1" applyFont="1" applyFill="1" applyBorder="1" applyAlignment="1">
      <alignment vertical="center"/>
    </xf>
    <xf numFmtId="177" fontId="7" fillId="2" borderId="4" xfId="0" applyNumberFormat="1" applyFont="1" applyFill="1" applyBorder="1" applyAlignment="1" applyProtection="1">
      <alignment vertical="center" wrapText="1"/>
    </xf>
    <xf numFmtId="0" fontId="7" fillId="2" borderId="5" xfId="0" applyNumberFormat="1" applyFont="1" applyFill="1" applyBorder="1" applyAlignment="1">
      <alignment vertical="center"/>
    </xf>
    <xf numFmtId="0" fontId="7" fillId="2" borderId="6" xfId="0" applyNumberFormat="1" applyFont="1" applyFill="1" applyBorder="1" applyAlignment="1">
      <alignment vertical="center"/>
    </xf>
    <xf numFmtId="1" fontId="7" fillId="2" borderId="4" xfId="0" applyNumberFormat="1" applyFont="1" applyFill="1" applyBorder="1" applyAlignment="1">
      <alignment vertical="center"/>
    </xf>
    <xf numFmtId="0" fontId="7" fillId="2" borderId="7" xfId="0" applyNumberFormat="1" applyFont="1" applyFill="1" applyBorder="1" applyAlignment="1">
      <alignment vertical="center"/>
    </xf>
    <xf numFmtId="177" fontId="7" fillId="2" borderId="7" xfId="0" applyNumberFormat="1" applyFont="1" applyFill="1" applyBorder="1" applyAlignment="1" applyProtection="1">
      <alignment vertical="center" wrapText="1"/>
    </xf>
    <xf numFmtId="0" fontId="7" fillId="2" borderId="8" xfId="0" applyNumberFormat="1" applyFont="1" applyFill="1" applyBorder="1" applyAlignment="1">
      <alignment vertical="center"/>
    </xf>
    <xf numFmtId="177" fontId="7" fillId="2" borderId="8" xfId="0" applyNumberFormat="1" applyFont="1" applyFill="1" applyBorder="1" applyAlignment="1" applyProtection="1">
      <alignment vertical="center" wrapText="1"/>
    </xf>
    <xf numFmtId="177" fontId="7" fillId="2" borderId="8" xfId="0" applyNumberFormat="1" applyFont="1" applyFill="1" applyBorder="1" applyAlignment="1">
      <alignment vertical="center" wrapText="1"/>
    </xf>
    <xf numFmtId="0" fontId="7" fillId="2" borderId="8" xfId="0" applyNumberFormat="1" applyFont="1" applyFill="1" applyBorder="1" applyAlignment="1">
      <alignment horizontal="center" vertical="center"/>
    </xf>
    <xf numFmtId="0" fontId="7" fillId="2" borderId="9" xfId="0" applyNumberFormat="1" applyFont="1" applyFill="1" applyBorder="1" applyAlignment="1">
      <alignment vertical="center"/>
    </xf>
    <xf numFmtId="177" fontId="7" fillId="2" borderId="9" xfId="0" applyNumberFormat="1" applyFont="1" applyFill="1" applyBorder="1" applyAlignment="1">
      <alignment horizontal="right" vertical="center" wrapText="1"/>
    </xf>
    <xf numFmtId="177" fontId="7" fillId="2" borderId="9" xfId="0" applyNumberFormat="1" applyFont="1" applyFill="1" applyBorder="1" applyAlignment="1">
      <alignment vertical="center" wrapText="1"/>
    </xf>
    <xf numFmtId="0" fontId="7" fillId="2" borderId="4" xfId="0" applyNumberFormat="1" applyFont="1" applyFill="1" applyBorder="1" applyAlignment="1">
      <alignment horizontal="center" vertical="center"/>
    </xf>
    <xf numFmtId="177" fontId="7" fillId="2" borderId="4" xfId="0" applyNumberFormat="1" applyFont="1" applyFill="1" applyBorder="1" applyAlignment="1">
      <alignment horizontal="right" vertical="center" wrapText="1"/>
    </xf>
    <xf numFmtId="177" fontId="7" fillId="2" borderId="4" xfId="0" applyNumberFormat="1" applyFont="1" applyFill="1" applyBorder="1" applyAlignment="1">
      <alignment vertical="center" wrapText="1"/>
    </xf>
    <xf numFmtId="0" fontId="9" fillId="2" borderId="1" xfId="0" applyNumberFormat="1" applyFont="1" applyFill="1" applyAlignment="1">
      <alignment horizontal="center"/>
    </xf>
    <xf numFmtId="0" fontId="10" fillId="2" borderId="1" xfId="0" applyNumberFormat="1" applyFont="1" applyFill="1"/>
    <xf numFmtId="0" fontId="6" fillId="2" borderId="1" xfId="0" applyNumberFormat="1" applyFont="1" applyFill="1" applyAlignment="1">
      <alignment horizontal="center"/>
    </xf>
    <xf numFmtId="0" fontId="4" fillId="2" borderId="1" xfId="0" applyNumberFormat="1" applyFont="1" applyFill="1"/>
    <xf numFmtId="0" fontId="4" fillId="3" borderId="1" xfId="0" applyNumberFormat="1" applyFont="1" applyFill="1"/>
    <xf numFmtId="0" fontId="6" fillId="3" borderId="1" xfId="0" applyNumberFormat="1" applyFont="1" applyFill="1"/>
    <xf numFmtId="0" fontId="4" fillId="3" borderId="1" xfId="0" applyNumberFormat="1" applyFont="1" applyFill="1" applyAlignment="1" applyProtection="1">
      <alignment horizontal="right" vertical="center"/>
    </xf>
    <xf numFmtId="0" fontId="4" fillId="2" borderId="1" xfId="0" applyNumberFormat="1" applyFont="1" applyFill="1" applyBorder="1" applyAlignment="1" applyProtection="1">
      <alignment horizontal="left" vertical="center"/>
    </xf>
    <xf numFmtId="0" fontId="4" fillId="2" borderId="1" xfId="0" applyNumberFormat="1" applyFont="1" applyFill="1" applyBorder="1" applyAlignment="1" applyProtection="1">
      <alignment horizontal="left"/>
    </xf>
    <xf numFmtId="0" fontId="4" fillId="2" borderId="1" xfId="0" applyNumberFormat="1" applyFont="1" applyFill="1" applyAlignment="1"/>
    <xf numFmtId="0" fontId="4" fillId="3" borderId="1" xfId="0" applyNumberFormat="1" applyFont="1" applyFill="1" applyAlignment="1"/>
    <xf numFmtId="0" fontId="0" fillId="3" borderId="1" xfId="0" applyNumberFormat="1" applyFont="1" applyFill="1"/>
    <xf numFmtId="49" fontId="4" fillId="2" borderId="5" xfId="0" applyNumberFormat="1" applyFont="1" applyFill="1" applyBorder="1" applyAlignment="1" applyProtection="1">
      <alignment vertical="center" wrapText="1"/>
    </xf>
    <xf numFmtId="177" fontId="4" fillId="2" borderId="5" xfId="0" applyNumberFormat="1" applyFont="1" applyFill="1" applyBorder="1" applyAlignment="1" applyProtection="1">
      <alignment vertical="center" wrapText="1"/>
    </xf>
    <xf numFmtId="177" fontId="4" fillId="2" borderId="4" xfId="0" applyNumberFormat="1" applyFont="1" applyFill="1" applyBorder="1" applyAlignment="1" applyProtection="1">
      <alignment vertical="center" wrapText="1"/>
    </xf>
    <xf numFmtId="177" fontId="4" fillId="2" borderId="13" xfId="0" applyNumberFormat="1" applyFont="1" applyFill="1" applyBorder="1" applyAlignment="1" applyProtection="1">
      <alignment vertical="center" wrapText="1"/>
    </xf>
    <xf numFmtId="0" fontId="7" fillId="3" borderId="1" xfId="0" applyNumberFormat="1" applyFont="1" applyFill="1"/>
    <xf numFmtId="0" fontId="7" fillId="3" borderId="1" xfId="0" applyNumberFormat="1" applyFont="1" applyFill="1" applyAlignment="1">
      <alignment horizontal="right" vertical="center"/>
    </xf>
    <xf numFmtId="0" fontId="7" fillId="3" borderId="1" xfId="0" applyNumberFormat="1" applyFont="1" applyFill="1" applyAlignment="1"/>
    <xf numFmtId="49" fontId="7" fillId="2" borderId="5" xfId="0" applyNumberFormat="1" applyFont="1" applyFill="1" applyBorder="1" applyAlignment="1" applyProtection="1">
      <alignment vertical="center" wrapText="1"/>
    </xf>
    <xf numFmtId="49" fontId="7" fillId="2" borderId="12" xfId="0" applyNumberFormat="1" applyFont="1" applyFill="1" applyBorder="1" applyAlignment="1" applyProtection="1">
      <alignment vertical="center" wrapText="1"/>
    </xf>
    <xf numFmtId="177" fontId="7" fillId="2" borderId="12" xfId="0" applyNumberFormat="1" applyFont="1" applyFill="1" applyBorder="1" applyAlignment="1" applyProtection="1">
      <alignment vertical="center" wrapText="1"/>
    </xf>
    <xf numFmtId="0" fontId="4" fillId="2" borderId="6" xfId="0" applyNumberFormat="1" applyFont="1" applyFill="1" applyBorder="1" applyAlignment="1">
      <alignment vertical="center"/>
    </xf>
    <xf numFmtId="177" fontId="7" fillId="2" borderId="15" xfId="0" applyNumberFormat="1" applyFont="1" applyFill="1" applyBorder="1" applyAlignment="1" applyProtection="1">
      <alignment vertical="center" wrapText="1"/>
    </xf>
    <xf numFmtId="177" fontId="7" fillId="2" borderId="16" xfId="0" applyNumberFormat="1" applyFont="1" applyFill="1" applyBorder="1" applyAlignment="1" applyProtection="1">
      <alignment vertical="center" wrapText="1"/>
    </xf>
    <xf numFmtId="0" fontId="4" fillId="2" borderId="4" xfId="0" applyNumberFormat="1" applyFont="1" applyFill="1" applyBorder="1" applyAlignment="1">
      <alignment vertical="center"/>
    </xf>
    <xf numFmtId="1" fontId="7" fillId="2" borderId="5" xfId="0" applyNumberFormat="1" applyFont="1" applyFill="1" applyBorder="1" applyAlignment="1">
      <alignment vertical="center"/>
    </xf>
    <xf numFmtId="177" fontId="7" fillId="2" borderId="17" xfId="0" applyNumberFormat="1" applyFont="1" applyFill="1" applyBorder="1" applyAlignment="1" applyProtection="1">
      <alignment vertical="center" wrapText="1"/>
    </xf>
    <xf numFmtId="0" fontId="4" fillId="2" borderId="17" xfId="0" applyNumberFormat="1" applyFont="1" applyFill="1" applyBorder="1" applyAlignment="1">
      <alignment vertical="center"/>
    </xf>
    <xf numFmtId="0" fontId="4" fillId="2" borderId="18" xfId="0" applyNumberFormat="1" applyFont="1" applyFill="1" applyBorder="1" applyAlignment="1">
      <alignment vertical="center"/>
    </xf>
    <xf numFmtId="177" fontId="7" fillId="2" borderId="18" xfId="0" applyNumberFormat="1" applyFont="1" applyFill="1" applyBorder="1" applyAlignment="1" applyProtection="1">
      <alignment vertical="center" wrapText="1"/>
    </xf>
    <xf numFmtId="177" fontId="7" fillId="2" borderId="19" xfId="0" applyNumberFormat="1" applyFont="1" applyFill="1" applyBorder="1" applyAlignment="1" applyProtection="1">
      <alignment vertical="center" wrapText="1"/>
    </xf>
    <xf numFmtId="0" fontId="4" fillId="2" borderId="20" xfId="0" applyNumberFormat="1" applyFont="1" applyFill="1" applyBorder="1" applyAlignment="1">
      <alignment vertical="center"/>
    </xf>
    <xf numFmtId="177" fontId="7" fillId="2" borderId="20" xfId="0" applyNumberFormat="1" applyFont="1" applyFill="1" applyBorder="1" applyAlignment="1" applyProtection="1">
      <alignment vertical="center" wrapText="1"/>
    </xf>
    <xf numFmtId="0" fontId="4" fillId="2" borderId="8" xfId="0" applyNumberFormat="1" applyFont="1" applyFill="1" applyBorder="1" applyAlignment="1">
      <alignment vertical="center"/>
    </xf>
    <xf numFmtId="177" fontId="7" fillId="2" borderId="8" xfId="0" applyNumberFormat="1" applyFont="1" applyFill="1" applyBorder="1" applyAlignment="1">
      <alignment horizontal="right" vertical="center" wrapText="1"/>
    </xf>
    <xf numFmtId="0" fontId="4" fillId="3" borderId="1" xfId="0" applyNumberFormat="1" applyFont="1" applyFill="1" applyAlignment="1">
      <alignment horizontal="right" vertical="center"/>
    </xf>
    <xf numFmtId="0" fontId="0" fillId="3" borderId="1" xfId="0" applyNumberFormat="1" applyFont="1" applyFill="1" applyAlignment="1"/>
    <xf numFmtId="0" fontId="4" fillId="2" borderId="21" xfId="0" applyNumberFormat="1" applyFont="1" applyFill="1" applyBorder="1" applyAlignment="1" applyProtection="1">
      <alignment horizontal="center" vertical="center" wrapText="1"/>
    </xf>
    <xf numFmtId="0" fontId="4" fillId="2" borderId="22" xfId="0" applyNumberFormat="1" applyFont="1" applyFill="1" applyBorder="1" applyAlignment="1" applyProtection="1">
      <alignment horizontal="center" vertical="center" wrapText="1"/>
    </xf>
    <xf numFmtId="0" fontId="4" fillId="2" borderId="11" xfId="0" applyNumberFormat="1" applyFont="1" applyFill="1" applyBorder="1" applyAlignment="1" applyProtection="1">
      <alignment horizontal="left" vertical="center"/>
    </xf>
    <xf numFmtId="0" fontId="4" fillId="2" borderId="11" xfId="0" applyNumberFormat="1" applyFont="1" applyFill="1" applyBorder="1" applyAlignment="1" applyProtection="1">
      <alignment horizontal="left"/>
    </xf>
    <xf numFmtId="49" fontId="4" fillId="2" borderId="4" xfId="0" applyNumberFormat="1" applyFont="1" applyFill="1" applyBorder="1" applyAlignment="1" applyProtection="1">
      <alignment vertical="center" wrapText="1"/>
    </xf>
    <xf numFmtId="4" fontId="4" fillId="2" borderId="5" xfId="0" applyNumberFormat="1" applyFont="1" applyFill="1" applyBorder="1" applyAlignment="1" applyProtection="1">
      <alignment vertical="center" wrapText="1"/>
    </xf>
    <xf numFmtId="4" fontId="4" fillId="2" borderId="4" xfId="0" applyNumberFormat="1" applyFont="1" applyFill="1" applyBorder="1" applyAlignment="1" applyProtection="1">
      <alignment vertical="center" wrapText="1"/>
    </xf>
    <xf numFmtId="0" fontId="7" fillId="2" borderId="1" xfId="0" applyNumberFormat="1" applyFont="1" applyFill="1" applyAlignment="1">
      <alignment horizontal="centerContinuous" vertical="center"/>
    </xf>
    <xf numFmtId="49" fontId="4" fillId="2" borderId="13" xfId="0" applyNumberFormat="1" applyFont="1" applyFill="1" applyBorder="1" applyAlignment="1" applyProtection="1">
      <alignment vertical="center" wrapText="1"/>
    </xf>
    <xf numFmtId="49" fontId="4" fillId="2" borderId="12" xfId="0" applyNumberFormat="1" applyFont="1" applyFill="1" applyBorder="1" applyAlignment="1" applyProtection="1">
      <alignment vertical="center" wrapText="1"/>
    </xf>
    <xf numFmtId="0" fontId="4" fillId="2" borderId="1" xfId="0" applyNumberFormat="1" applyFont="1" applyFill="1" applyAlignment="1" applyProtection="1">
      <alignment horizontal="left" vertical="center"/>
    </xf>
    <xf numFmtId="0" fontId="4" fillId="2" borderId="1" xfId="0" applyNumberFormat="1" applyFont="1" applyFill="1" applyAlignment="1" applyProtection="1">
      <alignment horizontal="center" vertical="center" wrapText="1"/>
    </xf>
    <xf numFmtId="177" fontId="4" fillId="2" borderId="6" xfId="0" applyNumberFormat="1" applyFont="1" applyFill="1" applyBorder="1" applyAlignment="1" applyProtection="1">
      <alignment vertical="center" wrapText="1"/>
    </xf>
    <xf numFmtId="0" fontId="4" fillId="2" borderId="1" xfId="0" applyNumberFormat="1" applyFont="1" applyFill="1" applyAlignment="1" applyProtection="1">
      <alignment horizontal="left"/>
    </xf>
    <xf numFmtId="0" fontId="4" fillId="2" borderId="12" xfId="0" applyNumberFormat="1" applyFont="1" applyFill="1" applyBorder="1" applyAlignment="1" applyProtection="1">
      <alignment horizontal="centerContinuous" vertical="center"/>
    </xf>
    <xf numFmtId="0" fontId="4" fillId="2" borderId="11" xfId="0" applyNumberFormat="1" applyFont="1" applyFill="1" applyBorder="1" applyAlignment="1" applyProtection="1">
      <alignment horizontal="centerContinuous" vertical="center"/>
    </xf>
    <xf numFmtId="1" fontId="0" fillId="2" borderId="1" xfId="0" applyFont="1" applyFill="1" applyAlignment="1">
      <alignment vertical="center" wrapText="1"/>
    </xf>
    <xf numFmtId="1" fontId="30" fillId="2" borderId="1" xfId="0" applyFont="1" applyFill="1" applyAlignment="1">
      <alignment vertical="center" wrapText="1"/>
    </xf>
    <xf numFmtId="0" fontId="4" fillId="2" borderId="4" xfId="0" applyNumberFormat="1" applyFont="1" applyFill="1" applyBorder="1" applyAlignment="1" applyProtection="1">
      <alignment horizontal="center" vertical="center" wrapText="1"/>
    </xf>
    <xf numFmtId="1" fontId="7" fillId="2" borderId="4" xfId="0" applyFont="1" applyFill="1" applyBorder="1" applyAlignment="1">
      <alignment horizontal="center" vertical="center" wrapText="1"/>
    </xf>
    <xf numFmtId="1" fontId="7" fillId="2" borderId="4" xfId="0" applyFont="1" applyFill="1" applyBorder="1" applyAlignment="1">
      <alignment horizontal="left" vertical="center" wrapText="1"/>
    </xf>
    <xf numFmtId="1" fontId="7" fillId="2" borderId="5" xfId="0" applyFont="1" applyFill="1" applyBorder="1" applyAlignment="1" applyProtection="1">
      <alignment horizontal="left" vertical="center" wrapText="1"/>
    </xf>
    <xf numFmtId="1" fontId="7" fillId="2" borderId="6" xfId="0" applyFont="1" applyFill="1" applyBorder="1" applyAlignment="1" applyProtection="1">
      <alignment horizontal="left" vertical="center" wrapText="1"/>
    </xf>
    <xf numFmtId="179" fontId="7" fillId="2" borderId="4" xfId="0" applyNumberFormat="1" applyFont="1" applyFill="1" applyBorder="1" applyAlignment="1">
      <alignment horizontal="right" vertical="center" wrapText="1"/>
    </xf>
    <xf numFmtId="1" fontId="30" fillId="2" borderId="4" xfId="0" applyFont="1" applyFill="1" applyBorder="1" applyAlignment="1">
      <alignment horizontal="center" vertical="center" wrapText="1"/>
    </xf>
    <xf numFmtId="0" fontId="7" fillId="2" borderId="9" xfId="0" applyNumberFormat="1" applyFont="1" applyFill="1" applyBorder="1" applyAlignment="1">
      <alignment horizontal="center" vertical="center"/>
    </xf>
    <xf numFmtId="4" fontId="7" fillId="2" borderId="9" xfId="0" applyNumberFormat="1" applyFont="1" applyFill="1" applyBorder="1" applyAlignment="1" applyProtection="1">
      <alignment horizontal="center" vertical="center"/>
    </xf>
    <xf numFmtId="177" fontId="7" fillId="2" borderId="9" xfId="0" applyNumberFormat="1" applyFont="1" applyFill="1" applyBorder="1" applyAlignment="1" applyProtection="1">
      <alignment vertical="center" wrapText="1"/>
    </xf>
    <xf numFmtId="0" fontId="4" fillId="2" borderId="16" xfId="0" applyNumberFormat="1" applyFont="1" applyFill="1" applyBorder="1" applyAlignment="1">
      <alignment horizontal="center" vertical="center" wrapText="1"/>
    </xf>
    <xf numFmtId="0" fontId="4" fillId="3" borderId="16" xfId="0" applyNumberFormat="1" applyFont="1" applyFill="1" applyBorder="1" applyAlignment="1">
      <alignment horizontal="center" vertical="center" wrapText="1"/>
    </xf>
    <xf numFmtId="0" fontId="4" fillId="2" borderId="15" xfId="0" applyNumberFormat="1" applyFont="1" applyFill="1" applyBorder="1" applyAlignment="1">
      <alignment horizontal="center" vertical="center" wrapText="1"/>
    </xf>
    <xf numFmtId="0" fontId="7" fillId="3" borderId="16" xfId="0" applyNumberFormat="1" applyFont="1" applyFill="1" applyBorder="1" applyAlignment="1">
      <alignment horizontal="center" vertical="center" wrapText="1"/>
    </xf>
    <xf numFmtId="0" fontId="7" fillId="2" borderId="15" xfId="0" applyNumberFormat="1" applyFont="1" applyFill="1" applyBorder="1" applyAlignment="1">
      <alignment horizontal="center" vertical="center" wrapText="1"/>
    </xf>
    <xf numFmtId="0" fontId="7" fillId="2" borderId="16" xfId="0" applyNumberFormat="1" applyFont="1" applyFill="1" applyBorder="1" applyAlignment="1">
      <alignment horizontal="center" vertical="center"/>
    </xf>
    <xf numFmtId="4" fontId="7" fillId="2" borderId="16" xfId="0" applyNumberFormat="1" applyFont="1" applyFill="1" applyBorder="1" applyAlignment="1" applyProtection="1">
      <alignment horizontal="center" vertical="center"/>
    </xf>
    <xf numFmtId="0" fontId="4" fillId="2" borderId="7" xfId="0" applyNumberFormat="1" applyFont="1" applyFill="1" applyBorder="1" applyAlignment="1">
      <alignment vertical="center"/>
    </xf>
    <xf numFmtId="0" fontId="4" fillId="2" borderId="16" xfId="0" applyNumberFormat="1" applyFont="1" applyFill="1" applyBorder="1" applyAlignment="1" applyProtection="1">
      <alignment horizontal="center" vertical="center" wrapText="1"/>
    </xf>
    <xf numFmtId="0" fontId="4" fillId="3" borderId="16" xfId="0" applyNumberFormat="1" applyFont="1" applyFill="1" applyBorder="1" applyAlignment="1" applyProtection="1">
      <alignment horizontal="center" vertical="center" wrapText="1"/>
    </xf>
    <xf numFmtId="0" fontId="4" fillId="2" borderId="15" xfId="0" applyNumberFormat="1" applyFont="1" applyFill="1" applyBorder="1" applyAlignment="1" applyProtection="1">
      <alignment horizontal="center" vertical="center" wrapText="1"/>
    </xf>
    <xf numFmtId="0" fontId="4" fillId="2" borderId="7" xfId="0" applyNumberFormat="1" applyFont="1" applyFill="1" applyBorder="1" applyAlignment="1" applyProtection="1">
      <alignment horizontal="center" vertical="center" wrapText="1"/>
    </xf>
    <xf numFmtId="0" fontId="4" fillId="2" borderId="19" xfId="0" applyNumberFormat="1" applyFont="1" applyFill="1" applyBorder="1" applyAlignment="1" applyProtection="1">
      <alignment horizontal="center" vertical="center" wrapText="1"/>
    </xf>
    <xf numFmtId="177" fontId="4" fillId="2" borderId="9" xfId="0" applyNumberFormat="1" applyFont="1" applyFill="1" applyBorder="1" applyAlignment="1" applyProtection="1">
      <alignment vertical="center" wrapText="1"/>
    </xf>
    <xf numFmtId="0" fontId="8" fillId="2" borderId="1" xfId="0" applyNumberFormat="1" applyFont="1" applyFill="1" applyAlignment="1" applyProtection="1">
      <alignment horizontal="center" vertical="center"/>
    </xf>
    <xf numFmtId="0" fontId="7" fillId="2" borderId="2" xfId="0" applyNumberFormat="1" applyFont="1" applyFill="1" applyBorder="1" applyAlignment="1">
      <alignment horizontal="center" vertical="center"/>
    </xf>
    <xf numFmtId="0" fontId="7" fillId="2" borderId="3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4" fillId="2" borderId="10" xfId="0" applyNumberFormat="1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0" fontId="4" fillId="2" borderId="11" xfId="0" applyNumberFormat="1" applyFont="1" applyFill="1" applyBorder="1" applyAlignment="1" applyProtection="1">
      <alignment horizontal="center" vertical="center" wrapText="1"/>
    </xf>
    <xf numFmtId="0" fontId="4" fillId="2" borderId="19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6" xfId="0" applyNumberFormat="1" applyFont="1" applyFill="1" applyBorder="1" applyAlignment="1" applyProtection="1">
      <alignment horizontal="center" vertical="center" wrapText="1"/>
    </xf>
    <xf numFmtId="0" fontId="4" fillId="2" borderId="4" xfId="0" applyNumberFormat="1" applyFont="1" applyFill="1" applyBorder="1" applyAlignment="1" applyProtection="1">
      <alignment horizontal="center" vertical="center" wrapText="1"/>
    </xf>
    <xf numFmtId="0" fontId="4" fillId="2" borderId="7" xfId="0" applyNumberFormat="1" applyFont="1" applyFill="1" applyBorder="1" applyAlignment="1" applyProtection="1">
      <alignment horizontal="center" vertical="center" wrapText="1"/>
    </xf>
    <xf numFmtId="0" fontId="4" fillId="3" borderId="5" xfId="0" applyNumberFormat="1" applyFont="1" applyFill="1" applyBorder="1" applyAlignment="1" applyProtection="1">
      <alignment horizontal="center" vertical="center" wrapText="1"/>
    </xf>
    <xf numFmtId="0" fontId="4" fillId="3" borderId="4" xfId="0" applyNumberFormat="1" applyFont="1" applyFill="1" applyBorder="1" applyAlignment="1" applyProtection="1">
      <alignment horizontal="center" vertical="center" wrapText="1"/>
    </xf>
    <xf numFmtId="0" fontId="4" fillId="3" borderId="7" xfId="0" applyNumberFormat="1" applyFont="1" applyFill="1" applyBorder="1" applyAlignment="1" applyProtection="1">
      <alignment horizontal="center" vertical="center" wrapText="1"/>
    </xf>
    <xf numFmtId="0" fontId="4" fillId="2" borderId="4" xfId="0" applyNumberFormat="1" applyFont="1" applyFill="1" applyBorder="1" applyAlignment="1" applyProtection="1">
      <alignment horizontal="center" vertical="center"/>
    </xf>
    <xf numFmtId="0" fontId="4" fillId="2" borderId="7" xfId="0" applyNumberFormat="1" applyFont="1" applyFill="1" applyBorder="1" applyAlignment="1" applyProtection="1">
      <alignment horizontal="center" vertical="center"/>
    </xf>
    <xf numFmtId="178" fontId="4" fillId="2" borderId="4" xfId="0" applyNumberFormat="1" applyFont="1" applyFill="1" applyBorder="1" applyAlignment="1" applyProtection="1">
      <alignment horizontal="center" vertical="center" wrapText="1"/>
    </xf>
    <xf numFmtId="178" fontId="4" fillId="2" borderId="7" xfId="0" applyNumberFormat="1" applyFont="1" applyFill="1" applyBorder="1" applyAlignment="1" applyProtection="1">
      <alignment horizontal="center" vertical="center" wrapText="1"/>
    </xf>
    <xf numFmtId="0" fontId="4" fillId="2" borderId="9" xfId="0" applyNumberFormat="1" applyFont="1" applyFill="1" applyBorder="1" applyAlignment="1" applyProtection="1">
      <alignment horizontal="center" vertical="center" wrapText="1"/>
    </xf>
    <xf numFmtId="1" fontId="0" fillId="2" borderId="2" xfId="0" applyNumberFormat="1" applyFont="1" applyFill="1" applyBorder="1" applyAlignment="1">
      <alignment horizontal="center" vertical="center"/>
    </xf>
    <xf numFmtId="1" fontId="0" fillId="2" borderId="10" xfId="0" applyNumberFormat="1" applyFont="1" applyFill="1" applyBorder="1" applyAlignment="1">
      <alignment horizontal="center" vertical="center"/>
    </xf>
    <xf numFmtId="1" fontId="0" fillId="2" borderId="3" xfId="0" applyNumberFormat="1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0" fontId="7" fillId="2" borderId="11" xfId="0" applyNumberFormat="1" applyFont="1" applyFill="1" applyBorder="1" applyAlignment="1" applyProtection="1">
      <alignment horizontal="center" vertical="center" wrapText="1"/>
    </xf>
    <xf numFmtId="0" fontId="7" fillId="2" borderId="13" xfId="0" applyNumberFormat="1" applyFont="1" applyFill="1" applyBorder="1" applyAlignment="1" applyProtection="1">
      <alignment horizontal="center" vertical="center" wrapText="1"/>
    </xf>
    <xf numFmtId="0" fontId="7" fillId="2" borderId="14" xfId="0" applyNumberFormat="1" applyFont="1" applyFill="1" applyBorder="1" applyAlignment="1" applyProtection="1">
      <alignment horizontal="center" vertical="center" wrapText="1"/>
    </xf>
    <xf numFmtId="0" fontId="7" fillId="3" borderId="13" xfId="0" applyNumberFormat="1" applyFont="1" applyFill="1" applyBorder="1" applyAlignment="1" applyProtection="1">
      <alignment horizontal="center" vertical="center"/>
    </xf>
    <xf numFmtId="0" fontId="7" fillId="3" borderId="5" xfId="0" applyNumberFormat="1" applyFont="1" applyFill="1" applyBorder="1" applyAlignment="1" applyProtection="1">
      <alignment horizontal="center" vertical="center"/>
    </xf>
    <xf numFmtId="0" fontId="7" fillId="2" borderId="5" xfId="0" applyNumberFormat="1" applyFont="1" applyFill="1" applyBorder="1" applyAlignment="1" applyProtection="1">
      <alignment horizontal="center" vertical="center" wrapText="1"/>
    </xf>
    <xf numFmtId="0" fontId="7" fillId="2" borderId="10" xfId="0" applyNumberFormat="1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 applyProtection="1">
      <alignment horizontal="center" vertical="center"/>
    </xf>
    <xf numFmtId="1" fontId="4" fillId="2" borderId="10" xfId="0" applyNumberFormat="1" applyFont="1" applyFill="1" applyBorder="1" applyAlignment="1" applyProtection="1">
      <alignment horizontal="center" vertical="center"/>
    </xf>
    <xf numFmtId="1" fontId="4" fillId="2" borderId="3" xfId="0" applyNumberFormat="1" applyFont="1" applyFill="1" applyBorder="1" applyAlignment="1" applyProtection="1">
      <alignment horizontal="center" vertical="center"/>
    </xf>
    <xf numFmtId="0" fontId="4" fillId="2" borderId="2" xfId="0" applyNumberFormat="1" applyFont="1" applyFill="1" applyBorder="1" applyAlignment="1" applyProtection="1">
      <alignment horizontal="center" vertical="center"/>
    </xf>
    <xf numFmtId="0" fontId="4" fillId="2" borderId="3" xfId="0" applyNumberFormat="1" applyFont="1" applyFill="1" applyBorder="1" applyAlignment="1" applyProtection="1">
      <alignment horizontal="center" vertical="center"/>
    </xf>
    <xf numFmtId="0" fontId="4" fillId="3" borderId="2" xfId="0" applyNumberFormat="1" applyFont="1" applyFill="1" applyBorder="1" applyAlignment="1" applyProtection="1">
      <alignment horizontal="center" vertical="center"/>
    </xf>
    <xf numFmtId="0" fontId="4" fillId="3" borderId="10" xfId="0" applyNumberFormat="1" applyFont="1" applyFill="1" applyBorder="1" applyAlignment="1" applyProtection="1">
      <alignment horizontal="center" vertical="center"/>
    </xf>
    <xf numFmtId="0" fontId="4" fillId="3" borderId="3" xfId="0" applyNumberFormat="1" applyFont="1" applyFill="1" applyBorder="1" applyAlignment="1" applyProtection="1">
      <alignment horizontal="center" vertical="center"/>
    </xf>
    <xf numFmtId="0" fontId="4" fillId="3" borderId="13" xfId="0" applyNumberFormat="1" applyFont="1" applyFill="1" applyBorder="1" applyAlignment="1" applyProtection="1">
      <alignment horizontal="center" vertical="center"/>
    </xf>
    <xf numFmtId="0" fontId="4" fillId="3" borderId="4" xfId="0" applyNumberFormat="1" applyFont="1" applyFill="1" applyBorder="1" applyAlignment="1" applyProtection="1">
      <alignment horizontal="center" vertical="center"/>
    </xf>
    <xf numFmtId="0" fontId="4" fillId="3" borderId="7" xfId="0" applyNumberFormat="1" applyFont="1" applyFill="1" applyBorder="1" applyAlignment="1" applyProtection="1">
      <alignment horizontal="center" vertical="center"/>
    </xf>
    <xf numFmtId="1" fontId="4" fillId="2" borderId="12" xfId="0" applyNumberFormat="1" applyFont="1" applyFill="1" applyBorder="1" applyAlignment="1" applyProtection="1">
      <alignment horizontal="center" vertical="center"/>
    </xf>
    <xf numFmtId="1" fontId="4" fillId="2" borderId="7" xfId="0" applyNumberFormat="1" applyFont="1" applyFill="1" applyBorder="1" applyAlignment="1" applyProtection="1">
      <alignment horizontal="center" vertical="center"/>
    </xf>
    <xf numFmtId="1" fontId="4" fillId="2" borderId="14" xfId="0" applyNumberFormat="1" applyFont="1" applyFill="1" applyBorder="1" applyAlignment="1" applyProtection="1">
      <alignment horizontal="center" vertical="center"/>
    </xf>
    <xf numFmtId="1" fontId="4" fillId="2" borderId="9" xfId="0" applyNumberFormat="1" applyFont="1" applyFill="1" applyBorder="1" applyAlignment="1" applyProtection="1">
      <alignment horizontal="center" vertical="center" wrapText="1"/>
    </xf>
    <xf numFmtId="1" fontId="4" fillId="2" borderId="7" xfId="0" applyNumberFormat="1" applyFont="1" applyFill="1" applyBorder="1" applyAlignment="1" applyProtection="1">
      <alignment horizontal="center" vertical="center" wrapText="1"/>
    </xf>
    <xf numFmtId="0" fontId="4" fillId="2" borderId="5" xfId="0" applyNumberFormat="1" applyFont="1" applyFill="1" applyBorder="1" applyAlignment="1" applyProtection="1">
      <alignment horizontal="center" vertical="center" wrapText="1"/>
    </xf>
    <xf numFmtId="0" fontId="4" fillId="2" borderId="19" xfId="0" applyNumberFormat="1" applyFont="1" applyFill="1" applyBorder="1" applyAlignment="1">
      <alignment horizontal="center" vertical="center"/>
    </xf>
    <xf numFmtId="0" fontId="4" fillId="2" borderId="23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horizontal="center" vertical="center"/>
    </xf>
    <xf numFmtId="0" fontId="4" fillId="2" borderId="10" xfId="0" applyNumberFormat="1" applyFont="1" applyFill="1" applyBorder="1" applyAlignment="1" applyProtection="1">
      <alignment horizontal="center" vertical="center"/>
    </xf>
    <xf numFmtId="0" fontId="4" fillId="2" borderId="23" xfId="0" applyNumberFormat="1" applyFont="1" applyFill="1" applyBorder="1" applyAlignment="1" applyProtection="1">
      <alignment horizontal="center" vertical="center" wrapText="1"/>
    </xf>
    <xf numFmtId="1" fontId="4" fillId="2" borderId="4" xfId="0" applyNumberFormat="1" applyFont="1" applyFill="1" applyBorder="1" applyAlignment="1" applyProtection="1">
      <alignment horizontal="center" vertical="center" wrapText="1"/>
    </xf>
    <xf numFmtId="1" fontId="4" fillId="2" borderId="13" xfId="0" applyNumberFormat="1" applyFont="1" applyFill="1" applyBorder="1" applyAlignment="1" applyProtection="1">
      <alignment horizontal="center" vertical="center" wrapText="1"/>
    </xf>
    <xf numFmtId="1" fontId="4" fillId="2" borderId="5" xfId="0" applyNumberFormat="1" applyFont="1" applyFill="1" applyBorder="1" applyAlignment="1" applyProtection="1">
      <alignment horizontal="center" vertical="center" wrapText="1"/>
    </xf>
    <xf numFmtId="1" fontId="4" fillId="2" borderId="14" xfId="0" applyNumberFormat="1" applyFont="1" applyFill="1" applyBorder="1" applyAlignment="1" applyProtection="1">
      <alignment horizontal="center" vertical="center" wrapText="1"/>
    </xf>
    <xf numFmtId="1" fontId="4" fillId="2" borderId="19" xfId="0" applyNumberFormat="1" applyFont="1" applyFill="1" applyBorder="1" applyAlignment="1" applyProtection="1">
      <alignment horizontal="center" vertical="center"/>
    </xf>
    <xf numFmtId="0" fontId="4" fillId="2" borderId="6" xfId="0" applyNumberFormat="1" applyFont="1" applyFill="1" applyBorder="1" applyAlignment="1" applyProtection="1">
      <alignment horizontal="center" vertical="center"/>
    </xf>
    <xf numFmtId="1" fontId="4" fillId="2" borderId="11" xfId="0" applyNumberFormat="1" applyFont="1" applyFill="1" applyBorder="1" applyAlignment="1" applyProtection="1">
      <alignment horizontal="center" vertical="center" wrapText="1"/>
    </xf>
    <xf numFmtId="1" fontId="4" fillId="2" borderId="19" xfId="0" applyNumberFormat="1" applyFont="1" applyFill="1" applyBorder="1" applyAlignment="1" applyProtection="1">
      <alignment horizontal="center" vertical="center" wrapText="1"/>
    </xf>
    <xf numFmtId="1" fontId="7" fillId="2" borderId="4" xfId="0" applyFont="1" applyFill="1" applyBorder="1" applyAlignment="1">
      <alignment horizontal="center" vertical="center" wrapText="1"/>
    </xf>
    <xf numFmtId="1" fontId="0" fillId="2" borderId="35" xfId="0" applyFont="1" applyFill="1" applyBorder="1" applyAlignment="1" applyProtection="1">
      <alignment vertical="center" wrapText="1"/>
    </xf>
    <xf numFmtId="1" fontId="0" fillId="2" borderId="18" xfId="0" applyFont="1" applyFill="1" applyBorder="1" applyAlignment="1" applyProtection="1">
      <alignment vertical="center" wrapText="1"/>
    </xf>
    <xf numFmtId="1" fontId="7" fillId="2" borderId="4" xfId="0" applyFont="1" applyFill="1" applyBorder="1" applyAlignment="1">
      <alignment horizontal="left" vertical="center" wrapText="1"/>
    </xf>
    <xf numFmtId="1" fontId="7" fillId="2" borderId="5" xfId="0" applyFont="1" applyFill="1" applyBorder="1" applyAlignment="1" applyProtection="1">
      <alignment horizontal="left" vertical="center" wrapText="1"/>
    </xf>
    <xf numFmtId="1" fontId="0" fillId="2" borderId="33" xfId="0" applyFont="1" applyFill="1" applyBorder="1" applyAlignment="1" applyProtection="1">
      <alignment vertical="center" wrapText="1"/>
    </xf>
    <xf numFmtId="1" fontId="0" fillId="2" borderId="36" xfId="0" applyFont="1" applyFill="1" applyBorder="1" applyAlignment="1" applyProtection="1">
      <alignment vertical="center" wrapText="1"/>
    </xf>
    <xf numFmtId="1" fontId="7" fillId="2" borderId="6" xfId="0" applyFont="1" applyFill="1" applyBorder="1" applyAlignment="1" applyProtection="1">
      <alignment horizontal="left" vertical="center" wrapText="1"/>
    </xf>
    <xf numFmtId="1" fontId="0" fillId="2" borderId="34" xfId="0" applyFont="1" applyFill="1" applyBorder="1" applyAlignment="1" applyProtection="1">
      <alignment vertical="center" wrapText="1"/>
    </xf>
    <xf numFmtId="1" fontId="0" fillId="2" borderId="37" xfId="0" applyFont="1" applyFill="1" applyBorder="1" applyAlignment="1" applyProtection="1">
      <alignment vertical="center" wrapText="1"/>
    </xf>
    <xf numFmtId="179" fontId="7" fillId="2" borderId="4" xfId="0" applyNumberFormat="1" applyFont="1" applyFill="1" applyBorder="1" applyAlignment="1">
      <alignment horizontal="right" vertical="center" wrapText="1"/>
    </xf>
    <xf numFmtId="1" fontId="29" fillId="2" borderId="1" xfId="0" applyFont="1" applyFill="1" applyAlignment="1">
      <alignment horizontal="center" vertical="center" wrapText="1"/>
    </xf>
    <xf numFmtId="1" fontId="0" fillId="2" borderId="1" xfId="0" applyFont="1" applyFill="1" applyAlignment="1">
      <alignment horizontal="right" vertical="center" wrapText="1"/>
    </xf>
    <xf numFmtId="1" fontId="30" fillId="2" borderId="4" xfId="0" applyFont="1" applyFill="1" applyBorder="1" applyAlignment="1">
      <alignment horizontal="center" vertical="center" wrapText="1"/>
    </xf>
    <xf numFmtId="1" fontId="30" fillId="2" borderId="7" xfId="0" applyFont="1" applyFill="1" applyBorder="1" applyAlignment="1">
      <alignment horizontal="center" vertical="center" wrapText="1"/>
    </xf>
    <xf numFmtId="0" fontId="4" fillId="2" borderId="38" xfId="0" applyNumberFormat="1" applyFont="1" applyFill="1" applyBorder="1" applyAlignment="1" applyProtection="1">
      <alignment horizontal="left" vertical="center"/>
    </xf>
    <xf numFmtId="1" fontId="0" fillId="2" borderId="23" xfId="0" applyNumberFormat="1" applyFont="1" applyFill="1" applyBorder="1" applyAlignment="1">
      <alignment horizontal="left"/>
    </xf>
    <xf numFmtId="1" fontId="0" fillId="2" borderId="23" xfId="0" applyNumberFormat="1" applyFill="1" applyBorder="1" applyAlignment="1">
      <alignment horizontal="left"/>
    </xf>
    <xf numFmtId="1" fontId="0" fillId="2" borderId="1" xfId="0" applyNumberFormat="1" applyFill="1"/>
  </cellXfs>
  <cellStyles count="83">
    <cellStyle name="20% - Accent1 1" xfId="1"/>
    <cellStyle name="20% - Accent1 1 1" xfId="2"/>
    <cellStyle name="20% - Accent2 1" xfId="3"/>
    <cellStyle name="20% - Accent2 1 1" xfId="4"/>
    <cellStyle name="20% - Accent3 1" xfId="5"/>
    <cellStyle name="20% - Accent3 1 1" xfId="6"/>
    <cellStyle name="20% - Accent4 1" xfId="7"/>
    <cellStyle name="20% - Accent4 1 1" xfId="8"/>
    <cellStyle name="20% - Accent5 1" xfId="9"/>
    <cellStyle name="20% - Accent5 1 1" xfId="10"/>
    <cellStyle name="20% - Accent6 1" xfId="11"/>
    <cellStyle name="20% - Accent6 1 1" xfId="12"/>
    <cellStyle name="40% - Accent1 1" xfId="13"/>
    <cellStyle name="40% - Accent1 1 1" xfId="14"/>
    <cellStyle name="40% - Accent2 1" xfId="15"/>
    <cellStyle name="40% - Accent2 1 1" xfId="16"/>
    <cellStyle name="40% - Accent3 1" xfId="17"/>
    <cellStyle name="40% - Accent3 1 1" xfId="18"/>
    <cellStyle name="40% - Accent4 1" xfId="19"/>
    <cellStyle name="40% - Accent4 1 1" xfId="20"/>
    <cellStyle name="40% - Accent5 1" xfId="21"/>
    <cellStyle name="40% - Accent5 1 1" xfId="22"/>
    <cellStyle name="40% - Accent6 1" xfId="23"/>
    <cellStyle name="40% - Accent6 1 1" xfId="24"/>
    <cellStyle name="60% - Accent1 1" xfId="25"/>
    <cellStyle name="60% - Accent1 1 1" xfId="26"/>
    <cellStyle name="60% - Accent2 1" xfId="27"/>
    <cellStyle name="60% - Accent2 1 1" xfId="28"/>
    <cellStyle name="60% - Accent3 1" xfId="29"/>
    <cellStyle name="60% - Accent3 1 1" xfId="30"/>
    <cellStyle name="60% - Accent4 1" xfId="31"/>
    <cellStyle name="60% - Accent4 1 1" xfId="32"/>
    <cellStyle name="60% - Accent5 1" xfId="33"/>
    <cellStyle name="60% - Accent5 1 1" xfId="34"/>
    <cellStyle name="60% - Accent6 1" xfId="35"/>
    <cellStyle name="60% - Accent6 1 1" xfId="36"/>
    <cellStyle name="Accent1 1" xfId="37"/>
    <cellStyle name="Accent1 1 1" xfId="38"/>
    <cellStyle name="Accent2 1" xfId="39"/>
    <cellStyle name="Accent2 1 1" xfId="40"/>
    <cellStyle name="Accent3 1" xfId="41"/>
    <cellStyle name="Accent3 1 1" xfId="42"/>
    <cellStyle name="Accent4 1" xfId="43"/>
    <cellStyle name="Accent4 1 1" xfId="44"/>
    <cellStyle name="Accent5 1" xfId="45"/>
    <cellStyle name="Accent5 1 1" xfId="46"/>
    <cellStyle name="Accent6 1" xfId="47"/>
    <cellStyle name="Accent6 1 1" xfId="48"/>
    <cellStyle name="Bad 1" xfId="49"/>
    <cellStyle name="Bad 1 1" xfId="50"/>
    <cellStyle name="Calculation 1" xfId="51"/>
    <cellStyle name="Calculation 1 1" xfId="52"/>
    <cellStyle name="Check Cell 1" xfId="53"/>
    <cellStyle name="Check Cell 1 1" xfId="54"/>
    <cellStyle name="Explanatory Text 1" xfId="55"/>
    <cellStyle name="Explanatory Text 1 1" xfId="56"/>
    <cellStyle name="Good 1" xfId="57"/>
    <cellStyle name="Good 1 1" xfId="58"/>
    <cellStyle name="Heading 1 1" xfId="59"/>
    <cellStyle name="Heading 1 1 1" xfId="60"/>
    <cellStyle name="Heading 2 1" xfId="61"/>
    <cellStyle name="Heading 2 1 1" xfId="62"/>
    <cellStyle name="Heading 3 1" xfId="63"/>
    <cellStyle name="Heading 3 1 1" xfId="64"/>
    <cellStyle name="Heading 4 1" xfId="65"/>
    <cellStyle name="Heading 4 1 1" xfId="66"/>
    <cellStyle name="Input 1" xfId="67"/>
    <cellStyle name="Input 1 1" xfId="68"/>
    <cellStyle name="Linked Cell 1" xfId="69"/>
    <cellStyle name="Linked Cell 1 1" xfId="70"/>
    <cellStyle name="Neutral 1" xfId="71"/>
    <cellStyle name="Neutral 1 1" xfId="72"/>
    <cellStyle name="Note 1" xfId="73"/>
    <cellStyle name="Note 1 1" xfId="74"/>
    <cellStyle name="Output 1" xfId="75"/>
    <cellStyle name="Output 1 1" xfId="76"/>
    <cellStyle name="Title 1" xfId="77"/>
    <cellStyle name="Title 1 1" xfId="78"/>
    <cellStyle name="Total 1" xfId="79"/>
    <cellStyle name="Total 1 1" xfId="80"/>
    <cellStyle name="Warning Text 1" xfId="81"/>
    <cellStyle name="Warning Text 1 1" xfId="82"/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E3E3E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9"/>
  <sheetViews>
    <sheetView showGridLines="0" showZeros="0" topLeftCell="A7" workbookViewId="0">
      <selection activeCell="A15" sqref="A15"/>
    </sheetView>
  </sheetViews>
  <sheetFormatPr defaultRowHeight="11.25"/>
  <cols>
    <col min="1" max="1" width="163.83203125" customWidth="1"/>
  </cols>
  <sheetData>
    <row r="1" spans="1:1" ht="14.25">
      <c r="A1" s="1"/>
    </row>
    <row r="3" spans="1:1" ht="63.75" customHeight="1">
      <c r="A3" s="2" t="s">
        <v>0</v>
      </c>
    </row>
    <row r="4" spans="1:1" ht="107.25" customHeight="1">
      <c r="A4" s="3" t="s">
        <v>1</v>
      </c>
    </row>
    <row r="5" spans="1:1" ht="409.6" hidden="1" customHeight="1">
      <c r="A5" s="4"/>
    </row>
    <row r="6" spans="1:1" ht="22.5">
      <c r="A6" s="5"/>
    </row>
    <row r="7" spans="1:1" ht="57" customHeight="1">
      <c r="A7" s="5"/>
    </row>
    <row r="8" spans="1:1" ht="78" customHeight="1"/>
    <row r="9" spans="1:1" ht="82.5" customHeight="1">
      <c r="A9" s="6" t="s">
        <v>2</v>
      </c>
    </row>
  </sheetData>
  <phoneticPr fontId="4" type="noConversion"/>
  <printOptions horizontalCentered="1" verticalCentered="1"/>
  <pageMargins left="0.59027779999999996" right="0.59027779999999996" top="0.59027779999999996" bottom="0.59027779999999996" header="0.59027779999999996" footer="0.39374999999999999"/>
  <pageSetup paperSize="9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"/>
  <sheetViews>
    <sheetView showGridLines="0" showZeros="0" workbookViewId="0"/>
  </sheetViews>
  <sheetFormatPr defaultRowHeight="11.25"/>
  <cols>
    <col min="1" max="1" width="15.5" customWidth="1"/>
    <col min="2" max="2" width="38.83203125" customWidth="1"/>
    <col min="3" max="8" width="18" customWidth="1"/>
  </cols>
  <sheetData>
    <row r="1" spans="1:8" ht="20.100000000000001" customHeight="1">
      <c r="A1" s="11"/>
      <c r="B1" s="11"/>
      <c r="C1" s="11"/>
      <c r="D1" s="11"/>
      <c r="E1" s="74"/>
      <c r="F1" s="11"/>
      <c r="G1" s="11"/>
      <c r="H1" s="8" t="s">
        <v>325</v>
      </c>
    </row>
    <row r="2" spans="1:8" ht="25.5" customHeight="1">
      <c r="A2" s="109" t="s">
        <v>326</v>
      </c>
      <c r="B2" s="109"/>
      <c r="C2" s="109"/>
      <c r="D2" s="109"/>
      <c r="E2" s="109"/>
      <c r="F2" s="109"/>
      <c r="G2" s="109"/>
      <c r="H2" s="109"/>
    </row>
    <row r="3" spans="1:8" ht="20.100000000000001" customHeight="1">
      <c r="A3" s="77" t="s">
        <v>0</v>
      </c>
      <c r="B3" s="38"/>
      <c r="C3" s="38"/>
      <c r="D3" s="38"/>
      <c r="E3" s="38"/>
      <c r="F3" s="38"/>
      <c r="G3" s="38"/>
      <c r="H3" s="8" t="s">
        <v>5</v>
      </c>
    </row>
    <row r="4" spans="1:8" ht="20.100000000000001" customHeight="1">
      <c r="A4" s="156" t="s">
        <v>327</v>
      </c>
      <c r="B4" s="156" t="s">
        <v>328</v>
      </c>
      <c r="C4" s="124" t="s">
        <v>329</v>
      </c>
      <c r="D4" s="124"/>
      <c r="E4" s="125"/>
      <c r="F4" s="125"/>
      <c r="G4" s="125"/>
      <c r="H4" s="124"/>
    </row>
    <row r="5" spans="1:8" ht="20.100000000000001" customHeight="1">
      <c r="A5" s="156"/>
      <c r="B5" s="156"/>
      <c r="C5" s="151" t="s">
        <v>59</v>
      </c>
      <c r="D5" s="117" t="s">
        <v>215</v>
      </c>
      <c r="E5" s="143" t="s">
        <v>330</v>
      </c>
      <c r="F5" s="160"/>
      <c r="G5" s="144"/>
      <c r="H5" s="165" t="s">
        <v>220</v>
      </c>
    </row>
    <row r="6" spans="1:8" ht="33.75" customHeight="1">
      <c r="A6" s="116"/>
      <c r="B6" s="116"/>
      <c r="C6" s="166"/>
      <c r="D6" s="120"/>
      <c r="E6" s="67" t="s">
        <v>74</v>
      </c>
      <c r="F6" s="78" t="s">
        <v>331</v>
      </c>
      <c r="G6" s="105" t="s">
        <v>332</v>
      </c>
      <c r="H6" s="155"/>
    </row>
    <row r="7" spans="1:8" ht="20.100000000000001" customHeight="1">
      <c r="A7" s="41" t="s">
        <v>85</v>
      </c>
      <c r="B7" s="71" t="s">
        <v>0</v>
      </c>
      <c r="C7" s="44">
        <f>SUM(D7,F7:H7)</f>
        <v>6</v>
      </c>
      <c r="D7" s="42">
        <v>0</v>
      </c>
      <c r="E7" s="42">
        <f>SUM(F7:G7)</f>
        <v>6</v>
      </c>
      <c r="F7" s="42">
        <v>0</v>
      </c>
      <c r="G7" s="43">
        <v>6</v>
      </c>
      <c r="H7" s="79">
        <v>0</v>
      </c>
    </row>
  </sheetData>
  <mergeCells count="8">
    <mergeCell ref="A2:H2"/>
    <mergeCell ref="C4:H4"/>
    <mergeCell ref="H5:H6"/>
    <mergeCell ref="A4:A6"/>
    <mergeCell ref="B4:B6"/>
    <mergeCell ref="C5:C6"/>
    <mergeCell ref="D5:D6"/>
    <mergeCell ref="E5:G5"/>
  </mergeCells>
  <phoneticPr fontId="4" type="noConversion"/>
  <printOptions horizontalCentered="1"/>
  <pageMargins left="0.59027779999999996" right="0.59027779999999996" top="0.98402780000000001" bottom="0.98402780000000001" header="0.51180550000000002" footer="0.51180550000000002"/>
  <pageSetup paperSize="9" fitToHeight="1000" orientation="landscape"/>
  <headerFooter alignWithMargins="0">
    <oddFooter>&amp;C第 &amp;P 页,共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7"/>
  <sheetViews>
    <sheetView showGridLines="0" showZeros="0" workbookViewId="0">
      <selection activeCell="C19" sqref="C19"/>
    </sheetView>
  </sheetViews>
  <sheetFormatPr defaultRowHeight="11.25"/>
  <cols>
    <col min="1" max="3" width="5.6640625" customWidth="1"/>
    <col min="4" max="4" width="17" customWidth="1"/>
    <col min="5" max="5" width="92.33203125" customWidth="1"/>
    <col min="6" max="8" width="18.1640625" customWidth="1"/>
  </cols>
  <sheetData>
    <row r="1" spans="1:8" ht="20.100000000000001" customHeight="1">
      <c r="A1" s="32"/>
      <c r="B1" s="33"/>
      <c r="C1" s="33"/>
      <c r="D1" s="33"/>
      <c r="E1" s="33"/>
      <c r="F1" s="33"/>
      <c r="G1" s="33"/>
      <c r="H1" s="65" t="s">
        <v>333</v>
      </c>
    </row>
    <row r="2" spans="1:8" ht="20.100000000000001" customHeight="1">
      <c r="A2" s="109" t="s">
        <v>334</v>
      </c>
      <c r="B2" s="109"/>
      <c r="C2" s="109"/>
      <c r="D2" s="109"/>
      <c r="E2" s="109"/>
      <c r="F2" s="109"/>
      <c r="G2" s="109"/>
      <c r="H2" s="109"/>
    </row>
    <row r="3" spans="1:8" ht="20.100000000000001" customHeight="1">
      <c r="A3" s="185" t="s">
        <v>368</v>
      </c>
      <c r="B3" s="185"/>
      <c r="C3" s="185"/>
      <c r="D3" s="37"/>
      <c r="E3" s="37"/>
      <c r="F3" s="80"/>
      <c r="G3" s="80"/>
      <c r="H3" s="8" t="s">
        <v>5</v>
      </c>
    </row>
    <row r="4" spans="1:8" ht="20.100000000000001" customHeight="1">
      <c r="A4" s="112" t="s">
        <v>58</v>
      </c>
      <c r="B4" s="113"/>
      <c r="C4" s="113"/>
      <c r="D4" s="113"/>
      <c r="E4" s="114"/>
      <c r="F4" s="167" t="s">
        <v>335</v>
      </c>
      <c r="G4" s="124"/>
      <c r="H4" s="124"/>
    </row>
    <row r="5" spans="1:8" ht="20.100000000000001" customHeight="1">
      <c r="A5" s="112" t="s">
        <v>69</v>
      </c>
      <c r="B5" s="113"/>
      <c r="C5" s="114"/>
      <c r="D5" s="168" t="s">
        <v>70</v>
      </c>
      <c r="E5" s="117" t="s">
        <v>112</v>
      </c>
      <c r="F5" s="119" t="s">
        <v>59</v>
      </c>
      <c r="G5" s="119" t="s">
        <v>108</v>
      </c>
      <c r="H5" s="124" t="s">
        <v>109</v>
      </c>
    </row>
    <row r="6" spans="1:8" ht="20.100000000000001" customHeight="1">
      <c r="A6" s="96" t="s">
        <v>79</v>
      </c>
      <c r="B6" s="95" t="s">
        <v>80</v>
      </c>
      <c r="C6" s="97" t="s">
        <v>81</v>
      </c>
      <c r="D6" s="169"/>
      <c r="E6" s="116"/>
      <c r="F6" s="120"/>
      <c r="G6" s="120"/>
      <c r="H6" s="125"/>
    </row>
    <row r="7" spans="1:8" ht="20.100000000000001" customHeight="1">
      <c r="A7" s="41" t="s">
        <v>38</v>
      </c>
      <c r="B7" s="41" t="s">
        <v>38</v>
      </c>
      <c r="C7" s="41" t="s">
        <v>38</v>
      </c>
      <c r="D7" s="41" t="s">
        <v>38</v>
      </c>
      <c r="E7" s="41" t="s">
        <v>38</v>
      </c>
      <c r="F7" s="43">
        <f t="shared" ref="F7:F16" si="0">SUM(G7:H7)</f>
        <v>0</v>
      </c>
      <c r="G7" s="44" t="s">
        <v>38</v>
      </c>
      <c r="H7" s="43" t="s">
        <v>38</v>
      </c>
    </row>
    <row r="8" spans="1:8" ht="20.100000000000001" customHeight="1">
      <c r="A8" s="41" t="s">
        <v>38</v>
      </c>
      <c r="B8" s="41" t="s">
        <v>38</v>
      </c>
      <c r="C8" s="41" t="s">
        <v>38</v>
      </c>
      <c r="D8" s="41" t="s">
        <v>38</v>
      </c>
      <c r="E8" s="41" t="s">
        <v>38</v>
      </c>
      <c r="F8" s="43">
        <f t="shared" si="0"/>
        <v>0</v>
      </c>
      <c r="G8" s="44" t="s">
        <v>38</v>
      </c>
      <c r="H8" s="43" t="s">
        <v>38</v>
      </c>
    </row>
    <row r="9" spans="1:8" ht="20.100000000000001" customHeight="1">
      <c r="A9" s="41" t="s">
        <v>38</v>
      </c>
      <c r="B9" s="41" t="s">
        <v>38</v>
      </c>
      <c r="C9" s="41" t="s">
        <v>38</v>
      </c>
      <c r="D9" s="41" t="s">
        <v>38</v>
      </c>
      <c r="E9" s="41" t="s">
        <v>38</v>
      </c>
      <c r="F9" s="43">
        <f t="shared" si="0"/>
        <v>0</v>
      </c>
      <c r="G9" s="44" t="s">
        <v>38</v>
      </c>
      <c r="H9" s="43" t="s">
        <v>38</v>
      </c>
    </row>
    <row r="10" spans="1:8" ht="20.100000000000001" customHeight="1">
      <c r="A10" s="41" t="s">
        <v>38</v>
      </c>
      <c r="B10" s="41" t="s">
        <v>38</v>
      </c>
      <c r="C10" s="41" t="s">
        <v>38</v>
      </c>
      <c r="D10" s="41" t="s">
        <v>38</v>
      </c>
      <c r="E10" s="41" t="s">
        <v>38</v>
      </c>
      <c r="F10" s="43">
        <f t="shared" si="0"/>
        <v>0</v>
      </c>
      <c r="G10" s="44" t="s">
        <v>38</v>
      </c>
      <c r="H10" s="43" t="s">
        <v>38</v>
      </c>
    </row>
    <row r="11" spans="1:8" ht="20.100000000000001" customHeight="1">
      <c r="A11" s="41" t="s">
        <v>38</v>
      </c>
      <c r="B11" s="41" t="s">
        <v>38</v>
      </c>
      <c r="C11" s="41" t="s">
        <v>38</v>
      </c>
      <c r="D11" s="41" t="s">
        <v>38</v>
      </c>
      <c r="E11" s="41" t="s">
        <v>38</v>
      </c>
      <c r="F11" s="43">
        <f t="shared" si="0"/>
        <v>0</v>
      </c>
      <c r="G11" s="44" t="s">
        <v>38</v>
      </c>
      <c r="H11" s="43" t="s">
        <v>38</v>
      </c>
    </row>
    <row r="12" spans="1:8" ht="20.100000000000001" customHeight="1">
      <c r="A12" s="41" t="s">
        <v>38</v>
      </c>
      <c r="B12" s="41" t="s">
        <v>38</v>
      </c>
      <c r="C12" s="41" t="s">
        <v>38</v>
      </c>
      <c r="D12" s="41" t="s">
        <v>38</v>
      </c>
      <c r="E12" s="41" t="s">
        <v>38</v>
      </c>
      <c r="F12" s="43">
        <f t="shared" si="0"/>
        <v>0</v>
      </c>
      <c r="G12" s="44" t="s">
        <v>38</v>
      </c>
      <c r="H12" s="43" t="s">
        <v>38</v>
      </c>
    </row>
    <row r="13" spans="1:8" ht="20.100000000000001" customHeight="1">
      <c r="A13" s="41" t="s">
        <v>38</v>
      </c>
      <c r="B13" s="41" t="s">
        <v>38</v>
      </c>
      <c r="C13" s="41" t="s">
        <v>38</v>
      </c>
      <c r="D13" s="41" t="s">
        <v>38</v>
      </c>
      <c r="E13" s="41" t="s">
        <v>38</v>
      </c>
      <c r="F13" s="43">
        <f t="shared" si="0"/>
        <v>0</v>
      </c>
      <c r="G13" s="44" t="s">
        <v>38</v>
      </c>
      <c r="H13" s="43" t="s">
        <v>38</v>
      </c>
    </row>
    <row r="14" spans="1:8" ht="20.100000000000001" customHeight="1">
      <c r="A14" s="41" t="s">
        <v>38</v>
      </c>
      <c r="B14" s="41" t="s">
        <v>38</v>
      </c>
      <c r="C14" s="41" t="s">
        <v>38</v>
      </c>
      <c r="D14" s="41" t="s">
        <v>38</v>
      </c>
      <c r="E14" s="41" t="s">
        <v>38</v>
      </c>
      <c r="F14" s="43">
        <f t="shared" si="0"/>
        <v>0</v>
      </c>
      <c r="G14" s="44" t="s">
        <v>38</v>
      </c>
      <c r="H14" s="43" t="s">
        <v>38</v>
      </c>
    </row>
    <row r="15" spans="1:8" ht="20.100000000000001" customHeight="1">
      <c r="A15" s="41" t="s">
        <v>38</v>
      </c>
      <c r="B15" s="41" t="s">
        <v>38</v>
      </c>
      <c r="C15" s="41" t="s">
        <v>38</v>
      </c>
      <c r="D15" s="41" t="s">
        <v>38</v>
      </c>
      <c r="E15" s="41" t="s">
        <v>38</v>
      </c>
      <c r="F15" s="43">
        <f t="shared" si="0"/>
        <v>0</v>
      </c>
      <c r="G15" s="44" t="s">
        <v>38</v>
      </c>
      <c r="H15" s="43" t="s">
        <v>38</v>
      </c>
    </row>
    <row r="16" spans="1:8" ht="20.100000000000001" customHeight="1">
      <c r="A16" s="41" t="s">
        <v>38</v>
      </c>
      <c r="B16" s="41" t="s">
        <v>38</v>
      </c>
      <c r="C16" s="41" t="s">
        <v>38</v>
      </c>
      <c r="D16" s="41" t="s">
        <v>38</v>
      </c>
      <c r="E16" s="41" t="s">
        <v>38</v>
      </c>
      <c r="F16" s="43">
        <f t="shared" si="0"/>
        <v>0</v>
      </c>
      <c r="G16" s="44" t="s">
        <v>38</v>
      </c>
      <c r="H16" s="43" t="s">
        <v>38</v>
      </c>
    </row>
    <row r="17" spans="1:4">
      <c r="A17" s="187" t="s">
        <v>369</v>
      </c>
      <c r="B17" s="186"/>
      <c r="C17" s="186"/>
      <c r="D17" s="186"/>
    </row>
  </sheetData>
  <mergeCells count="11">
    <mergeCell ref="A17:D17"/>
    <mergeCell ref="F4:H4"/>
    <mergeCell ref="H5:H6"/>
    <mergeCell ref="A2:H2"/>
    <mergeCell ref="D5:D6"/>
    <mergeCell ref="E5:E6"/>
    <mergeCell ref="G5:G6"/>
    <mergeCell ref="F5:F6"/>
    <mergeCell ref="A5:C5"/>
    <mergeCell ref="A4:E4"/>
    <mergeCell ref="A3:C3"/>
  </mergeCells>
  <phoneticPr fontId="4" type="noConversion"/>
  <printOptions horizontalCentered="1"/>
  <pageMargins left="0.59027779999999996" right="0.59027779999999996" top="0.98402780000000001" bottom="0.98402780000000001" header="0.51180550000000002" footer="0.51180550000000002"/>
  <pageSetup paperSize="9" scale="10" fitToHeight="1000" orientation="landscape"/>
  <headerFooter alignWithMargins="0">
    <oddFooter>&amp;C第 &amp;P 页,共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7"/>
  <sheetViews>
    <sheetView showGridLines="0" showZeros="0" workbookViewId="0">
      <selection activeCell="B24" sqref="B24"/>
    </sheetView>
  </sheetViews>
  <sheetFormatPr defaultRowHeight="11.25"/>
  <cols>
    <col min="1" max="1" width="15.5" customWidth="1"/>
    <col min="2" max="2" width="38.83203125" customWidth="1"/>
    <col min="3" max="8" width="18" customWidth="1"/>
  </cols>
  <sheetData>
    <row r="1" spans="1:8" ht="20.100000000000001" customHeight="1">
      <c r="A1" s="11"/>
      <c r="B1" s="11"/>
      <c r="C1" s="11"/>
      <c r="D1" s="11"/>
      <c r="E1" s="74"/>
      <c r="F1" s="11"/>
      <c r="G1" s="11"/>
      <c r="H1" s="8" t="s">
        <v>336</v>
      </c>
    </row>
    <row r="2" spans="1:8" ht="25.5" customHeight="1">
      <c r="A2" s="109" t="s">
        <v>337</v>
      </c>
      <c r="B2" s="109"/>
      <c r="C2" s="109"/>
      <c r="D2" s="109"/>
      <c r="E2" s="109"/>
      <c r="F2" s="109"/>
      <c r="G2" s="109"/>
      <c r="H2" s="109"/>
    </row>
    <row r="3" spans="1:8" ht="20.100000000000001" customHeight="1">
      <c r="A3" s="77" t="s">
        <v>0</v>
      </c>
      <c r="B3" s="38"/>
      <c r="C3" s="38"/>
      <c r="D3" s="38"/>
      <c r="E3" s="38"/>
      <c r="F3" s="38"/>
      <c r="G3" s="38"/>
      <c r="H3" s="8" t="s">
        <v>5</v>
      </c>
    </row>
    <row r="4" spans="1:8" ht="20.100000000000001" customHeight="1">
      <c r="A4" s="156" t="s">
        <v>327</v>
      </c>
      <c r="B4" s="156" t="s">
        <v>328</v>
      </c>
      <c r="C4" s="124" t="s">
        <v>329</v>
      </c>
      <c r="D4" s="124"/>
      <c r="E4" s="124"/>
      <c r="F4" s="124"/>
      <c r="G4" s="124"/>
      <c r="H4" s="124"/>
    </row>
    <row r="5" spans="1:8" ht="20.100000000000001" customHeight="1">
      <c r="A5" s="156"/>
      <c r="B5" s="156"/>
      <c r="C5" s="151" t="s">
        <v>59</v>
      </c>
      <c r="D5" s="117" t="s">
        <v>215</v>
      </c>
      <c r="E5" s="81" t="s">
        <v>330</v>
      </c>
      <c r="F5" s="82"/>
      <c r="G5" s="82"/>
      <c r="H5" s="154" t="s">
        <v>220</v>
      </c>
    </row>
    <row r="6" spans="1:8" ht="33.75" customHeight="1">
      <c r="A6" s="116"/>
      <c r="B6" s="116"/>
      <c r="C6" s="166"/>
      <c r="D6" s="120"/>
      <c r="E6" s="67" t="s">
        <v>74</v>
      </c>
      <c r="F6" s="78" t="s">
        <v>331</v>
      </c>
      <c r="G6" s="105" t="s">
        <v>332</v>
      </c>
      <c r="H6" s="155"/>
    </row>
    <row r="7" spans="1:8" ht="20.100000000000001" customHeight="1">
      <c r="A7" s="41" t="s">
        <v>38</v>
      </c>
      <c r="B7" s="71" t="s">
        <v>38</v>
      </c>
      <c r="C7" s="44">
        <f t="shared" ref="C7:C16" si="0">SUM(D7,F7:H7)</f>
        <v>0</v>
      </c>
      <c r="D7" s="42" t="s">
        <v>38</v>
      </c>
      <c r="E7" s="42">
        <f t="shared" ref="E7:E16" si="1">SUM(F7:G7)</f>
        <v>0</v>
      </c>
      <c r="F7" s="42" t="s">
        <v>38</v>
      </c>
      <c r="G7" s="43" t="s">
        <v>38</v>
      </c>
      <c r="H7" s="79" t="s">
        <v>38</v>
      </c>
    </row>
    <row r="8" spans="1:8" ht="20.100000000000001" customHeight="1">
      <c r="A8" s="41" t="s">
        <v>38</v>
      </c>
      <c r="B8" s="71" t="s">
        <v>38</v>
      </c>
      <c r="C8" s="44">
        <f t="shared" si="0"/>
        <v>0</v>
      </c>
      <c r="D8" s="42" t="s">
        <v>38</v>
      </c>
      <c r="E8" s="42">
        <f t="shared" si="1"/>
        <v>0</v>
      </c>
      <c r="F8" s="42" t="s">
        <v>38</v>
      </c>
      <c r="G8" s="43" t="s">
        <v>38</v>
      </c>
      <c r="H8" s="79" t="s">
        <v>38</v>
      </c>
    </row>
    <row r="9" spans="1:8" ht="20.100000000000001" customHeight="1">
      <c r="A9" s="41" t="s">
        <v>38</v>
      </c>
      <c r="B9" s="71" t="s">
        <v>38</v>
      </c>
      <c r="C9" s="44">
        <f t="shared" si="0"/>
        <v>0</v>
      </c>
      <c r="D9" s="42" t="s">
        <v>38</v>
      </c>
      <c r="E9" s="42">
        <f t="shared" si="1"/>
        <v>0</v>
      </c>
      <c r="F9" s="42" t="s">
        <v>38</v>
      </c>
      <c r="G9" s="43" t="s">
        <v>38</v>
      </c>
      <c r="H9" s="79" t="s">
        <v>38</v>
      </c>
    </row>
    <row r="10" spans="1:8" ht="20.100000000000001" customHeight="1">
      <c r="A10" s="41" t="s">
        <v>38</v>
      </c>
      <c r="B10" s="71" t="s">
        <v>38</v>
      </c>
      <c r="C10" s="44">
        <f t="shared" si="0"/>
        <v>0</v>
      </c>
      <c r="D10" s="42" t="s">
        <v>38</v>
      </c>
      <c r="E10" s="42">
        <f t="shared" si="1"/>
        <v>0</v>
      </c>
      <c r="F10" s="42" t="s">
        <v>38</v>
      </c>
      <c r="G10" s="43" t="s">
        <v>38</v>
      </c>
      <c r="H10" s="79" t="s">
        <v>38</v>
      </c>
    </row>
    <row r="11" spans="1:8" ht="20.100000000000001" customHeight="1">
      <c r="A11" s="41" t="s">
        <v>38</v>
      </c>
      <c r="B11" s="71" t="s">
        <v>38</v>
      </c>
      <c r="C11" s="44">
        <f t="shared" si="0"/>
        <v>0</v>
      </c>
      <c r="D11" s="42" t="s">
        <v>38</v>
      </c>
      <c r="E11" s="42">
        <f t="shared" si="1"/>
        <v>0</v>
      </c>
      <c r="F11" s="42" t="s">
        <v>38</v>
      </c>
      <c r="G11" s="43" t="s">
        <v>38</v>
      </c>
      <c r="H11" s="79" t="s">
        <v>38</v>
      </c>
    </row>
    <row r="12" spans="1:8" ht="20.100000000000001" customHeight="1">
      <c r="A12" s="41" t="s">
        <v>38</v>
      </c>
      <c r="B12" s="71" t="s">
        <v>38</v>
      </c>
      <c r="C12" s="44">
        <f t="shared" si="0"/>
        <v>0</v>
      </c>
      <c r="D12" s="42" t="s">
        <v>38</v>
      </c>
      <c r="E12" s="42">
        <f t="shared" si="1"/>
        <v>0</v>
      </c>
      <c r="F12" s="42" t="s">
        <v>38</v>
      </c>
      <c r="G12" s="43" t="s">
        <v>38</v>
      </c>
      <c r="H12" s="79" t="s">
        <v>38</v>
      </c>
    </row>
    <row r="13" spans="1:8" ht="20.100000000000001" customHeight="1">
      <c r="A13" s="41" t="s">
        <v>38</v>
      </c>
      <c r="B13" s="71" t="s">
        <v>38</v>
      </c>
      <c r="C13" s="44">
        <f t="shared" si="0"/>
        <v>0</v>
      </c>
      <c r="D13" s="42" t="s">
        <v>38</v>
      </c>
      <c r="E13" s="42">
        <f t="shared" si="1"/>
        <v>0</v>
      </c>
      <c r="F13" s="42" t="s">
        <v>38</v>
      </c>
      <c r="G13" s="43" t="s">
        <v>38</v>
      </c>
      <c r="H13" s="79" t="s">
        <v>38</v>
      </c>
    </row>
    <row r="14" spans="1:8" ht="20.100000000000001" customHeight="1">
      <c r="A14" s="41" t="s">
        <v>38</v>
      </c>
      <c r="B14" s="71" t="s">
        <v>38</v>
      </c>
      <c r="C14" s="44">
        <f t="shared" si="0"/>
        <v>0</v>
      </c>
      <c r="D14" s="42" t="s">
        <v>38</v>
      </c>
      <c r="E14" s="42">
        <f t="shared" si="1"/>
        <v>0</v>
      </c>
      <c r="F14" s="42" t="s">
        <v>38</v>
      </c>
      <c r="G14" s="43" t="s">
        <v>38</v>
      </c>
      <c r="H14" s="79" t="s">
        <v>38</v>
      </c>
    </row>
    <row r="15" spans="1:8" ht="20.100000000000001" customHeight="1">
      <c r="A15" s="41" t="s">
        <v>38</v>
      </c>
      <c r="B15" s="71" t="s">
        <v>38</v>
      </c>
      <c r="C15" s="44">
        <f t="shared" si="0"/>
        <v>0</v>
      </c>
      <c r="D15" s="42" t="s">
        <v>38</v>
      </c>
      <c r="E15" s="42">
        <f t="shared" si="1"/>
        <v>0</v>
      </c>
      <c r="F15" s="42" t="s">
        <v>38</v>
      </c>
      <c r="G15" s="43" t="s">
        <v>38</v>
      </c>
      <c r="H15" s="79" t="s">
        <v>38</v>
      </c>
    </row>
    <row r="16" spans="1:8" ht="20.100000000000001" customHeight="1">
      <c r="A16" s="41" t="s">
        <v>38</v>
      </c>
      <c r="B16" s="71" t="s">
        <v>38</v>
      </c>
      <c r="C16" s="44">
        <f t="shared" si="0"/>
        <v>0</v>
      </c>
      <c r="D16" s="42" t="s">
        <v>38</v>
      </c>
      <c r="E16" s="42">
        <f t="shared" si="1"/>
        <v>0</v>
      </c>
      <c r="F16" s="42" t="s">
        <v>38</v>
      </c>
      <c r="G16" s="43" t="s">
        <v>38</v>
      </c>
      <c r="H16" s="79" t="s">
        <v>38</v>
      </c>
    </row>
    <row r="17" spans="1:1">
      <c r="A17" s="188" t="s">
        <v>369</v>
      </c>
    </row>
  </sheetData>
  <mergeCells count="7">
    <mergeCell ref="A2:H2"/>
    <mergeCell ref="C4:H4"/>
    <mergeCell ref="H5:H6"/>
    <mergeCell ref="A4:A6"/>
    <mergeCell ref="B4:B6"/>
    <mergeCell ref="C5:C6"/>
    <mergeCell ref="D5:D6"/>
  </mergeCells>
  <phoneticPr fontId="4" type="noConversion"/>
  <printOptions horizontalCentered="1"/>
  <pageMargins left="0.59027779999999996" right="0.59027779999999996" top="0.98402780000000001" bottom="0.98402780000000001" header="0.51180550000000002" footer="0.51180550000000002"/>
  <pageSetup paperSize="9" fitToHeight="1000" orientation="landscape"/>
  <headerFooter alignWithMargins="0">
    <oddFooter>&amp;C第 &amp;P 页,共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7"/>
  <sheetViews>
    <sheetView showGridLines="0" showZeros="0" tabSelected="1" workbookViewId="0">
      <selection activeCell="E28" sqref="E28"/>
    </sheetView>
  </sheetViews>
  <sheetFormatPr defaultRowHeight="11.25"/>
  <cols>
    <col min="1" max="3" width="5.6640625" customWidth="1"/>
    <col min="4" max="4" width="17" customWidth="1"/>
    <col min="5" max="5" width="92.33203125" customWidth="1"/>
    <col min="6" max="8" width="18.1640625" customWidth="1"/>
  </cols>
  <sheetData>
    <row r="1" spans="1:8" ht="20.100000000000001" customHeight="1">
      <c r="A1" s="32"/>
      <c r="B1" s="33"/>
      <c r="C1" s="33"/>
      <c r="D1" s="33"/>
      <c r="E1" s="33"/>
      <c r="F1" s="33"/>
      <c r="G1" s="33"/>
      <c r="H1" s="65" t="s">
        <v>338</v>
      </c>
    </row>
    <row r="2" spans="1:8" ht="20.100000000000001" customHeight="1">
      <c r="A2" s="109" t="s">
        <v>339</v>
      </c>
      <c r="B2" s="109"/>
      <c r="C2" s="109"/>
      <c r="D2" s="109"/>
      <c r="E2" s="109"/>
      <c r="F2" s="109"/>
      <c r="G2" s="109"/>
      <c r="H2" s="109"/>
    </row>
    <row r="3" spans="1:8" ht="20.100000000000001" customHeight="1">
      <c r="A3" s="36" t="s">
        <v>0</v>
      </c>
      <c r="B3" s="37"/>
      <c r="C3" s="37"/>
      <c r="D3" s="37"/>
      <c r="E3" s="37"/>
      <c r="F3" s="80"/>
      <c r="G3" s="80"/>
      <c r="H3" s="8" t="s">
        <v>5</v>
      </c>
    </row>
    <row r="4" spans="1:8" ht="20.100000000000001" customHeight="1">
      <c r="A4" s="112" t="s">
        <v>58</v>
      </c>
      <c r="B4" s="113"/>
      <c r="C4" s="113"/>
      <c r="D4" s="113"/>
      <c r="E4" s="114"/>
      <c r="F4" s="167" t="s">
        <v>340</v>
      </c>
      <c r="G4" s="124"/>
      <c r="H4" s="124"/>
    </row>
    <row r="5" spans="1:8" ht="20.100000000000001" customHeight="1">
      <c r="A5" s="112" t="s">
        <v>69</v>
      </c>
      <c r="B5" s="113"/>
      <c r="C5" s="114"/>
      <c r="D5" s="168" t="s">
        <v>70</v>
      </c>
      <c r="E5" s="117" t="s">
        <v>112</v>
      </c>
      <c r="F5" s="119" t="s">
        <v>59</v>
      </c>
      <c r="G5" s="119" t="s">
        <v>108</v>
      </c>
      <c r="H5" s="124" t="s">
        <v>109</v>
      </c>
    </row>
    <row r="6" spans="1:8" ht="20.100000000000001" customHeight="1">
      <c r="A6" s="96" t="s">
        <v>79</v>
      </c>
      <c r="B6" s="95" t="s">
        <v>80</v>
      </c>
      <c r="C6" s="97" t="s">
        <v>81</v>
      </c>
      <c r="D6" s="169"/>
      <c r="E6" s="116"/>
      <c r="F6" s="120"/>
      <c r="G6" s="120"/>
      <c r="H6" s="125"/>
    </row>
    <row r="7" spans="1:8" ht="20.100000000000001" customHeight="1">
      <c r="A7" s="41" t="s">
        <v>38</v>
      </c>
      <c r="B7" s="41" t="s">
        <v>38</v>
      </c>
      <c r="C7" s="41" t="s">
        <v>38</v>
      </c>
      <c r="D7" s="41" t="s">
        <v>38</v>
      </c>
      <c r="E7" s="41" t="s">
        <v>38</v>
      </c>
      <c r="F7" s="43">
        <f t="shared" ref="F7:F16" si="0">SUM(G7:H7)</f>
        <v>0</v>
      </c>
      <c r="G7" s="44" t="s">
        <v>38</v>
      </c>
      <c r="H7" s="43" t="s">
        <v>38</v>
      </c>
    </row>
    <row r="8" spans="1:8" ht="20.100000000000001" customHeight="1">
      <c r="A8" s="41" t="s">
        <v>38</v>
      </c>
      <c r="B8" s="41" t="s">
        <v>38</v>
      </c>
      <c r="C8" s="41" t="s">
        <v>38</v>
      </c>
      <c r="D8" s="41" t="s">
        <v>38</v>
      </c>
      <c r="E8" s="41" t="s">
        <v>38</v>
      </c>
      <c r="F8" s="43">
        <f t="shared" si="0"/>
        <v>0</v>
      </c>
      <c r="G8" s="44" t="s">
        <v>38</v>
      </c>
      <c r="H8" s="43" t="s">
        <v>38</v>
      </c>
    </row>
    <row r="9" spans="1:8" ht="20.100000000000001" customHeight="1">
      <c r="A9" s="41" t="s">
        <v>38</v>
      </c>
      <c r="B9" s="41" t="s">
        <v>38</v>
      </c>
      <c r="C9" s="41" t="s">
        <v>38</v>
      </c>
      <c r="D9" s="41" t="s">
        <v>38</v>
      </c>
      <c r="E9" s="41" t="s">
        <v>38</v>
      </c>
      <c r="F9" s="43">
        <f t="shared" si="0"/>
        <v>0</v>
      </c>
      <c r="G9" s="44" t="s">
        <v>38</v>
      </c>
      <c r="H9" s="43" t="s">
        <v>38</v>
      </c>
    </row>
    <row r="10" spans="1:8" ht="20.100000000000001" customHeight="1">
      <c r="A10" s="41" t="s">
        <v>38</v>
      </c>
      <c r="B10" s="41" t="s">
        <v>38</v>
      </c>
      <c r="C10" s="41" t="s">
        <v>38</v>
      </c>
      <c r="D10" s="41" t="s">
        <v>38</v>
      </c>
      <c r="E10" s="41" t="s">
        <v>38</v>
      </c>
      <c r="F10" s="43">
        <f t="shared" si="0"/>
        <v>0</v>
      </c>
      <c r="G10" s="44" t="s">
        <v>38</v>
      </c>
      <c r="H10" s="43" t="s">
        <v>38</v>
      </c>
    </row>
    <row r="11" spans="1:8" ht="20.100000000000001" customHeight="1">
      <c r="A11" s="41" t="s">
        <v>38</v>
      </c>
      <c r="B11" s="41" t="s">
        <v>38</v>
      </c>
      <c r="C11" s="41" t="s">
        <v>38</v>
      </c>
      <c r="D11" s="41" t="s">
        <v>38</v>
      </c>
      <c r="E11" s="41" t="s">
        <v>38</v>
      </c>
      <c r="F11" s="43">
        <f t="shared" si="0"/>
        <v>0</v>
      </c>
      <c r="G11" s="44" t="s">
        <v>38</v>
      </c>
      <c r="H11" s="43" t="s">
        <v>38</v>
      </c>
    </row>
    <row r="12" spans="1:8" ht="20.100000000000001" customHeight="1">
      <c r="A12" s="41" t="s">
        <v>38</v>
      </c>
      <c r="B12" s="41" t="s">
        <v>38</v>
      </c>
      <c r="C12" s="41" t="s">
        <v>38</v>
      </c>
      <c r="D12" s="41" t="s">
        <v>38</v>
      </c>
      <c r="E12" s="41" t="s">
        <v>38</v>
      </c>
      <c r="F12" s="43">
        <f t="shared" si="0"/>
        <v>0</v>
      </c>
      <c r="G12" s="44" t="s">
        <v>38</v>
      </c>
      <c r="H12" s="43" t="s">
        <v>38</v>
      </c>
    </row>
    <row r="13" spans="1:8" ht="20.100000000000001" customHeight="1">
      <c r="A13" s="41" t="s">
        <v>38</v>
      </c>
      <c r="B13" s="41" t="s">
        <v>38</v>
      </c>
      <c r="C13" s="41" t="s">
        <v>38</v>
      </c>
      <c r="D13" s="41" t="s">
        <v>38</v>
      </c>
      <c r="E13" s="41" t="s">
        <v>38</v>
      </c>
      <c r="F13" s="43">
        <f t="shared" si="0"/>
        <v>0</v>
      </c>
      <c r="G13" s="44" t="s">
        <v>38</v>
      </c>
      <c r="H13" s="43" t="s">
        <v>38</v>
      </c>
    </row>
    <row r="14" spans="1:8" ht="20.100000000000001" customHeight="1">
      <c r="A14" s="41" t="s">
        <v>38</v>
      </c>
      <c r="B14" s="41" t="s">
        <v>38</v>
      </c>
      <c r="C14" s="41" t="s">
        <v>38</v>
      </c>
      <c r="D14" s="41" t="s">
        <v>38</v>
      </c>
      <c r="E14" s="41" t="s">
        <v>38</v>
      </c>
      <c r="F14" s="43">
        <f t="shared" si="0"/>
        <v>0</v>
      </c>
      <c r="G14" s="44" t="s">
        <v>38</v>
      </c>
      <c r="H14" s="43" t="s">
        <v>38</v>
      </c>
    </row>
    <row r="15" spans="1:8" ht="20.100000000000001" customHeight="1">
      <c r="A15" s="41" t="s">
        <v>38</v>
      </c>
      <c r="B15" s="41" t="s">
        <v>38</v>
      </c>
      <c r="C15" s="41" t="s">
        <v>38</v>
      </c>
      <c r="D15" s="41" t="s">
        <v>38</v>
      </c>
      <c r="E15" s="41" t="s">
        <v>38</v>
      </c>
      <c r="F15" s="43">
        <f t="shared" si="0"/>
        <v>0</v>
      </c>
      <c r="G15" s="44" t="s">
        <v>38</v>
      </c>
      <c r="H15" s="43" t="s">
        <v>38</v>
      </c>
    </row>
    <row r="16" spans="1:8" ht="20.100000000000001" customHeight="1">
      <c r="A16" s="41" t="s">
        <v>38</v>
      </c>
      <c r="B16" s="41" t="s">
        <v>38</v>
      </c>
      <c r="C16" s="41" t="s">
        <v>38</v>
      </c>
      <c r="D16" s="41" t="s">
        <v>38</v>
      </c>
      <c r="E16" s="41" t="s">
        <v>38</v>
      </c>
      <c r="F16" s="43">
        <f t="shared" si="0"/>
        <v>0</v>
      </c>
      <c r="G16" s="44" t="s">
        <v>38</v>
      </c>
      <c r="H16" s="43" t="s">
        <v>38</v>
      </c>
    </row>
    <row r="17" spans="1:3">
      <c r="A17" s="187" t="s">
        <v>369</v>
      </c>
      <c r="B17" s="186"/>
      <c r="C17" s="186"/>
    </row>
  </sheetData>
  <mergeCells count="10">
    <mergeCell ref="A17:C17"/>
    <mergeCell ref="F4:H4"/>
    <mergeCell ref="H5:H6"/>
    <mergeCell ref="A2:H2"/>
    <mergeCell ref="D5:D6"/>
    <mergeCell ref="E5:E6"/>
    <mergeCell ref="G5:G6"/>
    <mergeCell ref="F5:F6"/>
    <mergeCell ref="A4:E4"/>
    <mergeCell ref="A5:C5"/>
  </mergeCells>
  <phoneticPr fontId="4" type="noConversion"/>
  <printOptions horizontalCentered="1"/>
  <pageMargins left="0.59027779999999996" right="0.59027779999999996" top="0.98402780000000001" bottom="0.98402780000000001" header="0.51180550000000002" footer="0.51180550000000002"/>
  <pageSetup paperSize="9" scale="10" fitToHeight="1000" orientation="landscape"/>
  <headerFooter alignWithMargins="0">
    <oddFooter>&amp;C第 &amp;P 页,共 &amp;N 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L11"/>
  <sheetViews>
    <sheetView workbookViewId="0">
      <selection activeCell="A6" sqref="A6:XFD208"/>
    </sheetView>
  </sheetViews>
  <sheetFormatPr defaultColWidth="11.1640625" defaultRowHeight="11.25"/>
  <cols>
    <col min="1" max="1" width="5.1640625" style="83" customWidth="1"/>
    <col min="2" max="2" width="33" style="83" customWidth="1"/>
    <col min="3" max="3" width="15.6640625" style="83" customWidth="1"/>
    <col min="4" max="4" width="13.1640625" style="83" customWidth="1"/>
    <col min="5" max="5" width="16.6640625" style="83" customWidth="1"/>
    <col min="6" max="6" width="38.33203125" style="83" customWidth="1"/>
    <col min="7" max="8" width="30.6640625" style="83" customWidth="1"/>
    <col min="9" max="9" width="25.83203125" style="83" customWidth="1"/>
    <col min="10" max="10" width="25.6640625" style="83" customWidth="1"/>
    <col min="11" max="11" width="19.5" style="83" customWidth="1"/>
    <col min="12" max="12" width="16.5" style="83" customWidth="1"/>
    <col min="13" max="256" width="11.1640625" style="83"/>
    <col min="257" max="257" width="5.1640625" style="83" customWidth="1"/>
    <col min="258" max="258" width="33" style="83" customWidth="1"/>
    <col min="259" max="259" width="15.6640625" style="83" customWidth="1"/>
    <col min="260" max="260" width="13.1640625" style="83" customWidth="1"/>
    <col min="261" max="261" width="16.6640625" style="83" customWidth="1"/>
    <col min="262" max="262" width="38.33203125" style="83" customWidth="1"/>
    <col min="263" max="264" width="30.6640625" style="83" customWidth="1"/>
    <col min="265" max="265" width="25.83203125" style="83" customWidth="1"/>
    <col min="266" max="266" width="25.6640625" style="83" customWidth="1"/>
    <col min="267" max="267" width="19.5" style="83" customWidth="1"/>
    <col min="268" max="268" width="16.5" style="83" customWidth="1"/>
    <col min="269" max="512" width="11.1640625" style="83"/>
    <col min="513" max="513" width="5.1640625" style="83" customWidth="1"/>
    <col min="514" max="514" width="33" style="83" customWidth="1"/>
    <col min="515" max="515" width="15.6640625" style="83" customWidth="1"/>
    <col min="516" max="516" width="13.1640625" style="83" customWidth="1"/>
    <col min="517" max="517" width="16.6640625" style="83" customWidth="1"/>
    <col min="518" max="518" width="38.33203125" style="83" customWidth="1"/>
    <col min="519" max="520" width="30.6640625" style="83" customWidth="1"/>
    <col min="521" max="521" width="25.83203125" style="83" customWidth="1"/>
    <col min="522" max="522" width="25.6640625" style="83" customWidth="1"/>
    <col min="523" max="523" width="19.5" style="83" customWidth="1"/>
    <col min="524" max="524" width="16.5" style="83" customWidth="1"/>
    <col min="525" max="768" width="11.1640625" style="83"/>
    <col min="769" max="769" width="5.1640625" style="83" customWidth="1"/>
    <col min="770" max="770" width="33" style="83" customWidth="1"/>
    <col min="771" max="771" width="15.6640625" style="83" customWidth="1"/>
    <col min="772" max="772" width="13.1640625" style="83" customWidth="1"/>
    <col min="773" max="773" width="16.6640625" style="83" customWidth="1"/>
    <col min="774" max="774" width="38.33203125" style="83" customWidth="1"/>
    <col min="775" max="776" width="30.6640625" style="83" customWidth="1"/>
    <col min="777" max="777" width="25.83203125" style="83" customWidth="1"/>
    <col min="778" max="778" width="25.6640625" style="83" customWidth="1"/>
    <col min="779" max="779" width="19.5" style="83" customWidth="1"/>
    <col min="780" max="780" width="16.5" style="83" customWidth="1"/>
    <col min="781" max="1024" width="11.1640625" style="83"/>
    <col min="1025" max="1025" width="5.1640625" style="83" customWidth="1"/>
    <col min="1026" max="1026" width="33" style="83" customWidth="1"/>
    <col min="1027" max="1027" width="15.6640625" style="83" customWidth="1"/>
    <col min="1028" max="1028" width="13.1640625" style="83" customWidth="1"/>
    <col min="1029" max="1029" width="16.6640625" style="83" customWidth="1"/>
    <col min="1030" max="1030" width="38.33203125" style="83" customWidth="1"/>
    <col min="1031" max="1032" width="30.6640625" style="83" customWidth="1"/>
    <col min="1033" max="1033" width="25.83203125" style="83" customWidth="1"/>
    <col min="1034" max="1034" width="25.6640625" style="83" customWidth="1"/>
    <col min="1035" max="1035" width="19.5" style="83" customWidth="1"/>
    <col min="1036" max="1036" width="16.5" style="83" customWidth="1"/>
    <col min="1037" max="1280" width="11.1640625" style="83"/>
    <col min="1281" max="1281" width="5.1640625" style="83" customWidth="1"/>
    <col min="1282" max="1282" width="33" style="83" customWidth="1"/>
    <col min="1283" max="1283" width="15.6640625" style="83" customWidth="1"/>
    <col min="1284" max="1284" width="13.1640625" style="83" customWidth="1"/>
    <col min="1285" max="1285" width="16.6640625" style="83" customWidth="1"/>
    <col min="1286" max="1286" width="38.33203125" style="83" customWidth="1"/>
    <col min="1287" max="1288" width="30.6640625" style="83" customWidth="1"/>
    <col min="1289" max="1289" width="25.83203125" style="83" customWidth="1"/>
    <col min="1290" max="1290" width="25.6640625" style="83" customWidth="1"/>
    <col min="1291" max="1291" width="19.5" style="83" customWidth="1"/>
    <col min="1292" max="1292" width="16.5" style="83" customWidth="1"/>
    <col min="1293" max="1536" width="11.1640625" style="83"/>
    <col min="1537" max="1537" width="5.1640625" style="83" customWidth="1"/>
    <col min="1538" max="1538" width="33" style="83" customWidth="1"/>
    <col min="1539" max="1539" width="15.6640625" style="83" customWidth="1"/>
    <col min="1540" max="1540" width="13.1640625" style="83" customWidth="1"/>
    <col min="1541" max="1541" width="16.6640625" style="83" customWidth="1"/>
    <col min="1542" max="1542" width="38.33203125" style="83" customWidth="1"/>
    <col min="1543" max="1544" width="30.6640625" style="83" customWidth="1"/>
    <col min="1545" max="1545" width="25.83203125" style="83" customWidth="1"/>
    <col min="1546" max="1546" width="25.6640625" style="83" customWidth="1"/>
    <col min="1547" max="1547" width="19.5" style="83" customWidth="1"/>
    <col min="1548" max="1548" width="16.5" style="83" customWidth="1"/>
    <col min="1549" max="1792" width="11.1640625" style="83"/>
    <col min="1793" max="1793" width="5.1640625" style="83" customWidth="1"/>
    <col min="1794" max="1794" width="33" style="83" customWidth="1"/>
    <col min="1795" max="1795" width="15.6640625" style="83" customWidth="1"/>
    <col min="1796" max="1796" width="13.1640625" style="83" customWidth="1"/>
    <col min="1797" max="1797" width="16.6640625" style="83" customWidth="1"/>
    <col min="1798" max="1798" width="38.33203125" style="83" customWidth="1"/>
    <col min="1799" max="1800" width="30.6640625" style="83" customWidth="1"/>
    <col min="1801" max="1801" width="25.83203125" style="83" customWidth="1"/>
    <col min="1802" max="1802" width="25.6640625" style="83" customWidth="1"/>
    <col min="1803" max="1803" width="19.5" style="83" customWidth="1"/>
    <col min="1804" max="1804" width="16.5" style="83" customWidth="1"/>
    <col min="1805" max="2048" width="11.1640625" style="83"/>
    <col min="2049" max="2049" width="5.1640625" style="83" customWidth="1"/>
    <col min="2050" max="2050" width="33" style="83" customWidth="1"/>
    <col min="2051" max="2051" width="15.6640625" style="83" customWidth="1"/>
    <col min="2052" max="2052" width="13.1640625" style="83" customWidth="1"/>
    <col min="2053" max="2053" width="16.6640625" style="83" customWidth="1"/>
    <col min="2054" max="2054" width="38.33203125" style="83" customWidth="1"/>
    <col min="2055" max="2056" width="30.6640625" style="83" customWidth="1"/>
    <col min="2057" max="2057" width="25.83203125" style="83" customWidth="1"/>
    <col min="2058" max="2058" width="25.6640625" style="83" customWidth="1"/>
    <col min="2059" max="2059" width="19.5" style="83" customWidth="1"/>
    <col min="2060" max="2060" width="16.5" style="83" customWidth="1"/>
    <col min="2061" max="2304" width="11.1640625" style="83"/>
    <col min="2305" max="2305" width="5.1640625" style="83" customWidth="1"/>
    <col min="2306" max="2306" width="33" style="83" customWidth="1"/>
    <col min="2307" max="2307" width="15.6640625" style="83" customWidth="1"/>
    <col min="2308" max="2308" width="13.1640625" style="83" customWidth="1"/>
    <col min="2309" max="2309" width="16.6640625" style="83" customWidth="1"/>
    <col min="2310" max="2310" width="38.33203125" style="83" customWidth="1"/>
    <col min="2311" max="2312" width="30.6640625" style="83" customWidth="1"/>
    <col min="2313" max="2313" width="25.83203125" style="83" customWidth="1"/>
    <col min="2314" max="2314" width="25.6640625" style="83" customWidth="1"/>
    <col min="2315" max="2315" width="19.5" style="83" customWidth="1"/>
    <col min="2316" max="2316" width="16.5" style="83" customWidth="1"/>
    <col min="2317" max="2560" width="11.1640625" style="83"/>
    <col min="2561" max="2561" width="5.1640625" style="83" customWidth="1"/>
    <col min="2562" max="2562" width="33" style="83" customWidth="1"/>
    <col min="2563" max="2563" width="15.6640625" style="83" customWidth="1"/>
    <col min="2564" max="2564" width="13.1640625" style="83" customWidth="1"/>
    <col min="2565" max="2565" width="16.6640625" style="83" customWidth="1"/>
    <col min="2566" max="2566" width="38.33203125" style="83" customWidth="1"/>
    <col min="2567" max="2568" width="30.6640625" style="83" customWidth="1"/>
    <col min="2569" max="2569" width="25.83203125" style="83" customWidth="1"/>
    <col min="2570" max="2570" width="25.6640625" style="83" customWidth="1"/>
    <col min="2571" max="2571" width="19.5" style="83" customWidth="1"/>
    <col min="2572" max="2572" width="16.5" style="83" customWidth="1"/>
    <col min="2573" max="2816" width="11.1640625" style="83"/>
    <col min="2817" max="2817" width="5.1640625" style="83" customWidth="1"/>
    <col min="2818" max="2818" width="33" style="83" customWidth="1"/>
    <col min="2819" max="2819" width="15.6640625" style="83" customWidth="1"/>
    <col min="2820" max="2820" width="13.1640625" style="83" customWidth="1"/>
    <col min="2821" max="2821" width="16.6640625" style="83" customWidth="1"/>
    <col min="2822" max="2822" width="38.33203125" style="83" customWidth="1"/>
    <col min="2823" max="2824" width="30.6640625" style="83" customWidth="1"/>
    <col min="2825" max="2825" width="25.83203125" style="83" customWidth="1"/>
    <col min="2826" max="2826" width="25.6640625" style="83" customWidth="1"/>
    <col min="2827" max="2827" width="19.5" style="83" customWidth="1"/>
    <col min="2828" max="2828" width="16.5" style="83" customWidth="1"/>
    <col min="2829" max="3072" width="11.1640625" style="83"/>
    <col min="3073" max="3073" width="5.1640625" style="83" customWidth="1"/>
    <col min="3074" max="3074" width="33" style="83" customWidth="1"/>
    <col min="3075" max="3075" width="15.6640625" style="83" customWidth="1"/>
    <col min="3076" max="3076" width="13.1640625" style="83" customWidth="1"/>
    <col min="3077" max="3077" width="16.6640625" style="83" customWidth="1"/>
    <col min="3078" max="3078" width="38.33203125" style="83" customWidth="1"/>
    <col min="3079" max="3080" width="30.6640625" style="83" customWidth="1"/>
    <col min="3081" max="3081" width="25.83203125" style="83" customWidth="1"/>
    <col min="3082" max="3082" width="25.6640625" style="83" customWidth="1"/>
    <col min="3083" max="3083" width="19.5" style="83" customWidth="1"/>
    <col min="3084" max="3084" width="16.5" style="83" customWidth="1"/>
    <col min="3085" max="3328" width="11.1640625" style="83"/>
    <col min="3329" max="3329" width="5.1640625" style="83" customWidth="1"/>
    <col min="3330" max="3330" width="33" style="83" customWidth="1"/>
    <col min="3331" max="3331" width="15.6640625" style="83" customWidth="1"/>
    <col min="3332" max="3332" width="13.1640625" style="83" customWidth="1"/>
    <col min="3333" max="3333" width="16.6640625" style="83" customWidth="1"/>
    <col min="3334" max="3334" width="38.33203125" style="83" customWidth="1"/>
    <col min="3335" max="3336" width="30.6640625" style="83" customWidth="1"/>
    <col min="3337" max="3337" width="25.83203125" style="83" customWidth="1"/>
    <col min="3338" max="3338" width="25.6640625" style="83" customWidth="1"/>
    <col min="3339" max="3339" width="19.5" style="83" customWidth="1"/>
    <col min="3340" max="3340" width="16.5" style="83" customWidth="1"/>
    <col min="3341" max="3584" width="11.1640625" style="83"/>
    <col min="3585" max="3585" width="5.1640625" style="83" customWidth="1"/>
    <col min="3586" max="3586" width="33" style="83" customWidth="1"/>
    <col min="3587" max="3587" width="15.6640625" style="83" customWidth="1"/>
    <col min="3588" max="3588" width="13.1640625" style="83" customWidth="1"/>
    <col min="3589" max="3589" width="16.6640625" style="83" customWidth="1"/>
    <col min="3590" max="3590" width="38.33203125" style="83" customWidth="1"/>
    <col min="3591" max="3592" width="30.6640625" style="83" customWidth="1"/>
    <col min="3593" max="3593" width="25.83203125" style="83" customWidth="1"/>
    <col min="3594" max="3594" width="25.6640625" style="83" customWidth="1"/>
    <col min="3595" max="3595" width="19.5" style="83" customWidth="1"/>
    <col min="3596" max="3596" width="16.5" style="83" customWidth="1"/>
    <col min="3597" max="3840" width="11.1640625" style="83"/>
    <col min="3841" max="3841" width="5.1640625" style="83" customWidth="1"/>
    <col min="3842" max="3842" width="33" style="83" customWidth="1"/>
    <col min="3843" max="3843" width="15.6640625" style="83" customWidth="1"/>
    <col min="3844" max="3844" width="13.1640625" style="83" customWidth="1"/>
    <col min="3845" max="3845" width="16.6640625" style="83" customWidth="1"/>
    <col min="3846" max="3846" width="38.33203125" style="83" customWidth="1"/>
    <col min="3847" max="3848" width="30.6640625" style="83" customWidth="1"/>
    <col min="3849" max="3849" width="25.83203125" style="83" customWidth="1"/>
    <col min="3850" max="3850" width="25.6640625" style="83" customWidth="1"/>
    <col min="3851" max="3851" width="19.5" style="83" customWidth="1"/>
    <col min="3852" max="3852" width="16.5" style="83" customWidth="1"/>
    <col min="3853" max="4096" width="11.1640625" style="83"/>
    <col min="4097" max="4097" width="5.1640625" style="83" customWidth="1"/>
    <col min="4098" max="4098" width="33" style="83" customWidth="1"/>
    <col min="4099" max="4099" width="15.6640625" style="83" customWidth="1"/>
    <col min="4100" max="4100" width="13.1640625" style="83" customWidth="1"/>
    <col min="4101" max="4101" width="16.6640625" style="83" customWidth="1"/>
    <col min="4102" max="4102" width="38.33203125" style="83" customWidth="1"/>
    <col min="4103" max="4104" width="30.6640625" style="83" customWidth="1"/>
    <col min="4105" max="4105" width="25.83203125" style="83" customWidth="1"/>
    <col min="4106" max="4106" width="25.6640625" style="83" customWidth="1"/>
    <col min="4107" max="4107" width="19.5" style="83" customWidth="1"/>
    <col min="4108" max="4108" width="16.5" style="83" customWidth="1"/>
    <col min="4109" max="4352" width="11.1640625" style="83"/>
    <col min="4353" max="4353" width="5.1640625" style="83" customWidth="1"/>
    <col min="4354" max="4354" width="33" style="83" customWidth="1"/>
    <col min="4355" max="4355" width="15.6640625" style="83" customWidth="1"/>
    <col min="4356" max="4356" width="13.1640625" style="83" customWidth="1"/>
    <col min="4357" max="4357" width="16.6640625" style="83" customWidth="1"/>
    <col min="4358" max="4358" width="38.33203125" style="83" customWidth="1"/>
    <col min="4359" max="4360" width="30.6640625" style="83" customWidth="1"/>
    <col min="4361" max="4361" width="25.83203125" style="83" customWidth="1"/>
    <col min="4362" max="4362" width="25.6640625" style="83" customWidth="1"/>
    <col min="4363" max="4363" width="19.5" style="83" customWidth="1"/>
    <col min="4364" max="4364" width="16.5" style="83" customWidth="1"/>
    <col min="4365" max="4608" width="11.1640625" style="83"/>
    <col min="4609" max="4609" width="5.1640625" style="83" customWidth="1"/>
    <col min="4610" max="4610" width="33" style="83" customWidth="1"/>
    <col min="4611" max="4611" width="15.6640625" style="83" customWidth="1"/>
    <col min="4612" max="4612" width="13.1640625" style="83" customWidth="1"/>
    <col min="4613" max="4613" width="16.6640625" style="83" customWidth="1"/>
    <col min="4614" max="4614" width="38.33203125" style="83" customWidth="1"/>
    <col min="4615" max="4616" width="30.6640625" style="83" customWidth="1"/>
    <col min="4617" max="4617" width="25.83203125" style="83" customWidth="1"/>
    <col min="4618" max="4618" width="25.6640625" style="83" customWidth="1"/>
    <col min="4619" max="4619" width="19.5" style="83" customWidth="1"/>
    <col min="4620" max="4620" width="16.5" style="83" customWidth="1"/>
    <col min="4621" max="4864" width="11.1640625" style="83"/>
    <col min="4865" max="4865" width="5.1640625" style="83" customWidth="1"/>
    <col min="4866" max="4866" width="33" style="83" customWidth="1"/>
    <col min="4867" max="4867" width="15.6640625" style="83" customWidth="1"/>
    <col min="4868" max="4868" width="13.1640625" style="83" customWidth="1"/>
    <col min="4869" max="4869" width="16.6640625" style="83" customWidth="1"/>
    <col min="4870" max="4870" width="38.33203125" style="83" customWidth="1"/>
    <col min="4871" max="4872" width="30.6640625" style="83" customWidth="1"/>
    <col min="4873" max="4873" width="25.83203125" style="83" customWidth="1"/>
    <col min="4874" max="4874" width="25.6640625" style="83" customWidth="1"/>
    <col min="4875" max="4875" width="19.5" style="83" customWidth="1"/>
    <col min="4876" max="4876" width="16.5" style="83" customWidth="1"/>
    <col min="4877" max="5120" width="11.1640625" style="83"/>
    <col min="5121" max="5121" width="5.1640625" style="83" customWidth="1"/>
    <col min="5122" max="5122" width="33" style="83" customWidth="1"/>
    <col min="5123" max="5123" width="15.6640625" style="83" customWidth="1"/>
    <col min="5124" max="5124" width="13.1640625" style="83" customWidth="1"/>
    <col min="5125" max="5125" width="16.6640625" style="83" customWidth="1"/>
    <col min="5126" max="5126" width="38.33203125" style="83" customWidth="1"/>
    <col min="5127" max="5128" width="30.6640625" style="83" customWidth="1"/>
    <col min="5129" max="5129" width="25.83203125" style="83" customWidth="1"/>
    <col min="5130" max="5130" width="25.6640625" style="83" customWidth="1"/>
    <col min="5131" max="5131" width="19.5" style="83" customWidth="1"/>
    <col min="5132" max="5132" width="16.5" style="83" customWidth="1"/>
    <col min="5133" max="5376" width="11.1640625" style="83"/>
    <col min="5377" max="5377" width="5.1640625" style="83" customWidth="1"/>
    <col min="5378" max="5378" width="33" style="83" customWidth="1"/>
    <col min="5379" max="5379" width="15.6640625" style="83" customWidth="1"/>
    <col min="5380" max="5380" width="13.1640625" style="83" customWidth="1"/>
    <col min="5381" max="5381" width="16.6640625" style="83" customWidth="1"/>
    <col min="5382" max="5382" width="38.33203125" style="83" customWidth="1"/>
    <col min="5383" max="5384" width="30.6640625" style="83" customWidth="1"/>
    <col min="5385" max="5385" width="25.83203125" style="83" customWidth="1"/>
    <col min="5386" max="5386" width="25.6640625" style="83" customWidth="1"/>
    <col min="5387" max="5387" width="19.5" style="83" customWidth="1"/>
    <col min="5388" max="5388" width="16.5" style="83" customWidth="1"/>
    <col min="5389" max="5632" width="11.1640625" style="83"/>
    <col min="5633" max="5633" width="5.1640625" style="83" customWidth="1"/>
    <col min="5634" max="5634" width="33" style="83" customWidth="1"/>
    <col min="5635" max="5635" width="15.6640625" style="83" customWidth="1"/>
    <col min="5636" max="5636" width="13.1640625" style="83" customWidth="1"/>
    <col min="5637" max="5637" width="16.6640625" style="83" customWidth="1"/>
    <col min="5638" max="5638" width="38.33203125" style="83" customWidth="1"/>
    <col min="5639" max="5640" width="30.6640625" style="83" customWidth="1"/>
    <col min="5641" max="5641" width="25.83203125" style="83" customWidth="1"/>
    <col min="5642" max="5642" width="25.6640625" style="83" customWidth="1"/>
    <col min="5643" max="5643" width="19.5" style="83" customWidth="1"/>
    <col min="5644" max="5644" width="16.5" style="83" customWidth="1"/>
    <col min="5645" max="5888" width="11.1640625" style="83"/>
    <col min="5889" max="5889" width="5.1640625" style="83" customWidth="1"/>
    <col min="5890" max="5890" width="33" style="83" customWidth="1"/>
    <col min="5891" max="5891" width="15.6640625" style="83" customWidth="1"/>
    <col min="5892" max="5892" width="13.1640625" style="83" customWidth="1"/>
    <col min="5893" max="5893" width="16.6640625" style="83" customWidth="1"/>
    <col min="5894" max="5894" width="38.33203125" style="83" customWidth="1"/>
    <col min="5895" max="5896" width="30.6640625" style="83" customWidth="1"/>
    <col min="5897" max="5897" width="25.83203125" style="83" customWidth="1"/>
    <col min="5898" max="5898" width="25.6640625" style="83" customWidth="1"/>
    <col min="5899" max="5899" width="19.5" style="83" customWidth="1"/>
    <col min="5900" max="5900" width="16.5" style="83" customWidth="1"/>
    <col min="5901" max="6144" width="11.1640625" style="83"/>
    <col min="6145" max="6145" width="5.1640625" style="83" customWidth="1"/>
    <col min="6146" max="6146" width="33" style="83" customWidth="1"/>
    <col min="6147" max="6147" width="15.6640625" style="83" customWidth="1"/>
    <col min="6148" max="6148" width="13.1640625" style="83" customWidth="1"/>
    <col min="6149" max="6149" width="16.6640625" style="83" customWidth="1"/>
    <col min="6150" max="6150" width="38.33203125" style="83" customWidth="1"/>
    <col min="6151" max="6152" width="30.6640625" style="83" customWidth="1"/>
    <col min="6153" max="6153" width="25.83203125" style="83" customWidth="1"/>
    <col min="6154" max="6154" width="25.6640625" style="83" customWidth="1"/>
    <col min="6155" max="6155" width="19.5" style="83" customWidth="1"/>
    <col min="6156" max="6156" width="16.5" style="83" customWidth="1"/>
    <col min="6157" max="6400" width="11.1640625" style="83"/>
    <col min="6401" max="6401" width="5.1640625" style="83" customWidth="1"/>
    <col min="6402" max="6402" width="33" style="83" customWidth="1"/>
    <col min="6403" max="6403" width="15.6640625" style="83" customWidth="1"/>
    <col min="6404" max="6404" width="13.1640625" style="83" customWidth="1"/>
    <col min="6405" max="6405" width="16.6640625" style="83" customWidth="1"/>
    <col min="6406" max="6406" width="38.33203125" style="83" customWidth="1"/>
    <col min="6407" max="6408" width="30.6640625" style="83" customWidth="1"/>
    <col min="6409" max="6409" width="25.83203125" style="83" customWidth="1"/>
    <col min="6410" max="6410" width="25.6640625" style="83" customWidth="1"/>
    <col min="6411" max="6411" width="19.5" style="83" customWidth="1"/>
    <col min="6412" max="6412" width="16.5" style="83" customWidth="1"/>
    <col min="6413" max="6656" width="11.1640625" style="83"/>
    <col min="6657" max="6657" width="5.1640625" style="83" customWidth="1"/>
    <col min="6658" max="6658" width="33" style="83" customWidth="1"/>
    <col min="6659" max="6659" width="15.6640625" style="83" customWidth="1"/>
    <col min="6660" max="6660" width="13.1640625" style="83" customWidth="1"/>
    <col min="6661" max="6661" width="16.6640625" style="83" customWidth="1"/>
    <col min="6662" max="6662" width="38.33203125" style="83" customWidth="1"/>
    <col min="6663" max="6664" width="30.6640625" style="83" customWidth="1"/>
    <col min="6665" max="6665" width="25.83203125" style="83" customWidth="1"/>
    <col min="6666" max="6666" width="25.6640625" style="83" customWidth="1"/>
    <col min="6667" max="6667" width="19.5" style="83" customWidth="1"/>
    <col min="6668" max="6668" width="16.5" style="83" customWidth="1"/>
    <col min="6669" max="6912" width="11.1640625" style="83"/>
    <col min="6913" max="6913" width="5.1640625" style="83" customWidth="1"/>
    <col min="6914" max="6914" width="33" style="83" customWidth="1"/>
    <col min="6915" max="6915" width="15.6640625" style="83" customWidth="1"/>
    <col min="6916" max="6916" width="13.1640625" style="83" customWidth="1"/>
    <col min="6917" max="6917" width="16.6640625" style="83" customWidth="1"/>
    <col min="6918" max="6918" width="38.33203125" style="83" customWidth="1"/>
    <col min="6919" max="6920" width="30.6640625" style="83" customWidth="1"/>
    <col min="6921" max="6921" width="25.83203125" style="83" customWidth="1"/>
    <col min="6922" max="6922" width="25.6640625" style="83" customWidth="1"/>
    <col min="6923" max="6923" width="19.5" style="83" customWidth="1"/>
    <col min="6924" max="6924" width="16.5" style="83" customWidth="1"/>
    <col min="6925" max="7168" width="11.1640625" style="83"/>
    <col min="7169" max="7169" width="5.1640625" style="83" customWidth="1"/>
    <col min="7170" max="7170" width="33" style="83" customWidth="1"/>
    <col min="7171" max="7171" width="15.6640625" style="83" customWidth="1"/>
    <col min="7172" max="7172" width="13.1640625" style="83" customWidth="1"/>
    <col min="7173" max="7173" width="16.6640625" style="83" customWidth="1"/>
    <col min="7174" max="7174" width="38.33203125" style="83" customWidth="1"/>
    <col min="7175" max="7176" width="30.6640625" style="83" customWidth="1"/>
    <col min="7177" max="7177" width="25.83203125" style="83" customWidth="1"/>
    <col min="7178" max="7178" width="25.6640625" style="83" customWidth="1"/>
    <col min="7179" max="7179" width="19.5" style="83" customWidth="1"/>
    <col min="7180" max="7180" width="16.5" style="83" customWidth="1"/>
    <col min="7181" max="7424" width="11.1640625" style="83"/>
    <col min="7425" max="7425" width="5.1640625" style="83" customWidth="1"/>
    <col min="7426" max="7426" width="33" style="83" customWidth="1"/>
    <col min="7427" max="7427" width="15.6640625" style="83" customWidth="1"/>
    <col min="7428" max="7428" width="13.1640625" style="83" customWidth="1"/>
    <col min="7429" max="7429" width="16.6640625" style="83" customWidth="1"/>
    <col min="7430" max="7430" width="38.33203125" style="83" customWidth="1"/>
    <col min="7431" max="7432" width="30.6640625" style="83" customWidth="1"/>
    <col min="7433" max="7433" width="25.83203125" style="83" customWidth="1"/>
    <col min="7434" max="7434" width="25.6640625" style="83" customWidth="1"/>
    <col min="7435" max="7435" width="19.5" style="83" customWidth="1"/>
    <col min="7436" max="7436" width="16.5" style="83" customWidth="1"/>
    <col min="7437" max="7680" width="11.1640625" style="83"/>
    <col min="7681" max="7681" width="5.1640625" style="83" customWidth="1"/>
    <col min="7682" max="7682" width="33" style="83" customWidth="1"/>
    <col min="7683" max="7683" width="15.6640625" style="83" customWidth="1"/>
    <col min="7684" max="7684" width="13.1640625" style="83" customWidth="1"/>
    <col min="7685" max="7685" width="16.6640625" style="83" customWidth="1"/>
    <col min="7686" max="7686" width="38.33203125" style="83" customWidth="1"/>
    <col min="7687" max="7688" width="30.6640625" style="83" customWidth="1"/>
    <col min="7689" max="7689" width="25.83203125" style="83" customWidth="1"/>
    <col min="7690" max="7690" width="25.6640625" style="83" customWidth="1"/>
    <col min="7691" max="7691" width="19.5" style="83" customWidth="1"/>
    <col min="7692" max="7692" width="16.5" style="83" customWidth="1"/>
    <col min="7693" max="7936" width="11.1640625" style="83"/>
    <col min="7937" max="7937" width="5.1640625" style="83" customWidth="1"/>
    <col min="7938" max="7938" width="33" style="83" customWidth="1"/>
    <col min="7939" max="7939" width="15.6640625" style="83" customWidth="1"/>
    <col min="7940" max="7940" width="13.1640625" style="83" customWidth="1"/>
    <col min="7941" max="7941" width="16.6640625" style="83" customWidth="1"/>
    <col min="7942" max="7942" width="38.33203125" style="83" customWidth="1"/>
    <col min="7943" max="7944" width="30.6640625" style="83" customWidth="1"/>
    <col min="7945" max="7945" width="25.83203125" style="83" customWidth="1"/>
    <col min="7946" max="7946" width="25.6640625" style="83" customWidth="1"/>
    <col min="7947" max="7947" width="19.5" style="83" customWidth="1"/>
    <col min="7948" max="7948" width="16.5" style="83" customWidth="1"/>
    <col min="7949" max="8192" width="11.1640625" style="83"/>
    <col min="8193" max="8193" width="5.1640625" style="83" customWidth="1"/>
    <col min="8194" max="8194" width="33" style="83" customWidth="1"/>
    <col min="8195" max="8195" width="15.6640625" style="83" customWidth="1"/>
    <col min="8196" max="8196" width="13.1640625" style="83" customWidth="1"/>
    <col min="8197" max="8197" width="16.6640625" style="83" customWidth="1"/>
    <col min="8198" max="8198" width="38.33203125" style="83" customWidth="1"/>
    <col min="8199" max="8200" width="30.6640625" style="83" customWidth="1"/>
    <col min="8201" max="8201" width="25.83203125" style="83" customWidth="1"/>
    <col min="8202" max="8202" width="25.6640625" style="83" customWidth="1"/>
    <col min="8203" max="8203" width="19.5" style="83" customWidth="1"/>
    <col min="8204" max="8204" width="16.5" style="83" customWidth="1"/>
    <col min="8205" max="8448" width="11.1640625" style="83"/>
    <col min="8449" max="8449" width="5.1640625" style="83" customWidth="1"/>
    <col min="8450" max="8450" width="33" style="83" customWidth="1"/>
    <col min="8451" max="8451" width="15.6640625" style="83" customWidth="1"/>
    <col min="8452" max="8452" width="13.1640625" style="83" customWidth="1"/>
    <col min="8453" max="8453" width="16.6640625" style="83" customWidth="1"/>
    <col min="8454" max="8454" width="38.33203125" style="83" customWidth="1"/>
    <col min="8455" max="8456" width="30.6640625" style="83" customWidth="1"/>
    <col min="8457" max="8457" width="25.83203125" style="83" customWidth="1"/>
    <col min="8458" max="8458" width="25.6640625" style="83" customWidth="1"/>
    <col min="8459" max="8459" width="19.5" style="83" customWidth="1"/>
    <col min="8460" max="8460" width="16.5" style="83" customWidth="1"/>
    <col min="8461" max="8704" width="11.1640625" style="83"/>
    <col min="8705" max="8705" width="5.1640625" style="83" customWidth="1"/>
    <col min="8706" max="8706" width="33" style="83" customWidth="1"/>
    <col min="8707" max="8707" width="15.6640625" style="83" customWidth="1"/>
    <col min="8708" max="8708" width="13.1640625" style="83" customWidth="1"/>
    <col min="8709" max="8709" width="16.6640625" style="83" customWidth="1"/>
    <col min="8710" max="8710" width="38.33203125" style="83" customWidth="1"/>
    <col min="8711" max="8712" width="30.6640625" style="83" customWidth="1"/>
    <col min="8713" max="8713" width="25.83203125" style="83" customWidth="1"/>
    <col min="8714" max="8714" width="25.6640625" style="83" customWidth="1"/>
    <col min="8715" max="8715" width="19.5" style="83" customWidth="1"/>
    <col min="8716" max="8716" width="16.5" style="83" customWidth="1"/>
    <col min="8717" max="8960" width="11.1640625" style="83"/>
    <col min="8961" max="8961" width="5.1640625" style="83" customWidth="1"/>
    <col min="8962" max="8962" width="33" style="83" customWidth="1"/>
    <col min="8963" max="8963" width="15.6640625" style="83" customWidth="1"/>
    <col min="8964" max="8964" width="13.1640625" style="83" customWidth="1"/>
    <col min="8965" max="8965" width="16.6640625" style="83" customWidth="1"/>
    <col min="8966" max="8966" width="38.33203125" style="83" customWidth="1"/>
    <col min="8967" max="8968" width="30.6640625" style="83" customWidth="1"/>
    <col min="8969" max="8969" width="25.83203125" style="83" customWidth="1"/>
    <col min="8970" max="8970" width="25.6640625" style="83" customWidth="1"/>
    <col min="8971" max="8971" width="19.5" style="83" customWidth="1"/>
    <col min="8972" max="8972" width="16.5" style="83" customWidth="1"/>
    <col min="8973" max="9216" width="11.1640625" style="83"/>
    <col min="9217" max="9217" width="5.1640625" style="83" customWidth="1"/>
    <col min="9218" max="9218" width="33" style="83" customWidth="1"/>
    <col min="9219" max="9219" width="15.6640625" style="83" customWidth="1"/>
    <col min="9220" max="9220" width="13.1640625" style="83" customWidth="1"/>
    <col min="9221" max="9221" width="16.6640625" style="83" customWidth="1"/>
    <col min="9222" max="9222" width="38.33203125" style="83" customWidth="1"/>
    <col min="9223" max="9224" width="30.6640625" style="83" customWidth="1"/>
    <col min="9225" max="9225" width="25.83203125" style="83" customWidth="1"/>
    <col min="9226" max="9226" width="25.6640625" style="83" customWidth="1"/>
    <col min="9227" max="9227" width="19.5" style="83" customWidth="1"/>
    <col min="9228" max="9228" width="16.5" style="83" customWidth="1"/>
    <col min="9229" max="9472" width="11.1640625" style="83"/>
    <col min="9473" max="9473" width="5.1640625" style="83" customWidth="1"/>
    <col min="9474" max="9474" width="33" style="83" customWidth="1"/>
    <col min="9475" max="9475" width="15.6640625" style="83" customWidth="1"/>
    <col min="9476" max="9476" width="13.1640625" style="83" customWidth="1"/>
    <col min="9477" max="9477" width="16.6640625" style="83" customWidth="1"/>
    <col min="9478" max="9478" width="38.33203125" style="83" customWidth="1"/>
    <col min="9479" max="9480" width="30.6640625" style="83" customWidth="1"/>
    <col min="9481" max="9481" width="25.83203125" style="83" customWidth="1"/>
    <col min="9482" max="9482" width="25.6640625" style="83" customWidth="1"/>
    <col min="9483" max="9483" width="19.5" style="83" customWidth="1"/>
    <col min="9484" max="9484" width="16.5" style="83" customWidth="1"/>
    <col min="9485" max="9728" width="11.1640625" style="83"/>
    <col min="9729" max="9729" width="5.1640625" style="83" customWidth="1"/>
    <col min="9730" max="9730" width="33" style="83" customWidth="1"/>
    <col min="9731" max="9731" width="15.6640625" style="83" customWidth="1"/>
    <col min="9732" max="9732" width="13.1640625" style="83" customWidth="1"/>
    <col min="9733" max="9733" width="16.6640625" style="83" customWidth="1"/>
    <col min="9734" max="9734" width="38.33203125" style="83" customWidth="1"/>
    <col min="9735" max="9736" width="30.6640625" style="83" customWidth="1"/>
    <col min="9737" max="9737" width="25.83203125" style="83" customWidth="1"/>
    <col min="9738" max="9738" width="25.6640625" style="83" customWidth="1"/>
    <col min="9739" max="9739" width="19.5" style="83" customWidth="1"/>
    <col min="9740" max="9740" width="16.5" style="83" customWidth="1"/>
    <col min="9741" max="9984" width="11.1640625" style="83"/>
    <col min="9985" max="9985" width="5.1640625" style="83" customWidth="1"/>
    <col min="9986" max="9986" width="33" style="83" customWidth="1"/>
    <col min="9987" max="9987" width="15.6640625" style="83" customWidth="1"/>
    <col min="9988" max="9988" width="13.1640625" style="83" customWidth="1"/>
    <col min="9989" max="9989" width="16.6640625" style="83" customWidth="1"/>
    <col min="9990" max="9990" width="38.33203125" style="83" customWidth="1"/>
    <col min="9991" max="9992" width="30.6640625" style="83" customWidth="1"/>
    <col min="9993" max="9993" width="25.83203125" style="83" customWidth="1"/>
    <col min="9994" max="9994" width="25.6640625" style="83" customWidth="1"/>
    <col min="9995" max="9995" width="19.5" style="83" customWidth="1"/>
    <col min="9996" max="9996" width="16.5" style="83" customWidth="1"/>
    <col min="9997" max="10240" width="11.1640625" style="83"/>
    <col min="10241" max="10241" width="5.1640625" style="83" customWidth="1"/>
    <col min="10242" max="10242" width="33" style="83" customWidth="1"/>
    <col min="10243" max="10243" width="15.6640625" style="83" customWidth="1"/>
    <col min="10244" max="10244" width="13.1640625" style="83" customWidth="1"/>
    <col min="10245" max="10245" width="16.6640625" style="83" customWidth="1"/>
    <col min="10246" max="10246" width="38.33203125" style="83" customWidth="1"/>
    <col min="10247" max="10248" width="30.6640625" style="83" customWidth="1"/>
    <col min="10249" max="10249" width="25.83203125" style="83" customWidth="1"/>
    <col min="10250" max="10250" width="25.6640625" style="83" customWidth="1"/>
    <col min="10251" max="10251" width="19.5" style="83" customWidth="1"/>
    <col min="10252" max="10252" width="16.5" style="83" customWidth="1"/>
    <col min="10253" max="10496" width="11.1640625" style="83"/>
    <col min="10497" max="10497" width="5.1640625" style="83" customWidth="1"/>
    <col min="10498" max="10498" width="33" style="83" customWidth="1"/>
    <col min="10499" max="10499" width="15.6640625" style="83" customWidth="1"/>
    <col min="10500" max="10500" width="13.1640625" style="83" customWidth="1"/>
    <col min="10501" max="10501" width="16.6640625" style="83" customWidth="1"/>
    <col min="10502" max="10502" width="38.33203125" style="83" customWidth="1"/>
    <col min="10503" max="10504" width="30.6640625" style="83" customWidth="1"/>
    <col min="10505" max="10505" width="25.83203125" style="83" customWidth="1"/>
    <col min="10506" max="10506" width="25.6640625" style="83" customWidth="1"/>
    <col min="10507" max="10507" width="19.5" style="83" customWidth="1"/>
    <col min="10508" max="10508" width="16.5" style="83" customWidth="1"/>
    <col min="10509" max="10752" width="11.1640625" style="83"/>
    <col min="10753" max="10753" width="5.1640625" style="83" customWidth="1"/>
    <col min="10754" max="10754" width="33" style="83" customWidth="1"/>
    <col min="10755" max="10755" width="15.6640625" style="83" customWidth="1"/>
    <col min="10756" max="10756" width="13.1640625" style="83" customWidth="1"/>
    <col min="10757" max="10757" width="16.6640625" style="83" customWidth="1"/>
    <col min="10758" max="10758" width="38.33203125" style="83" customWidth="1"/>
    <col min="10759" max="10760" width="30.6640625" style="83" customWidth="1"/>
    <col min="10761" max="10761" width="25.83203125" style="83" customWidth="1"/>
    <col min="10762" max="10762" width="25.6640625" style="83" customWidth="1"/>
    <col min="10763" max="10763" width="19.5" style="83" customWidth="1"/>
    <col min="10764" max="10764" width="16.5" style="83" customWidth="1"/>
    <col min="10765" max="11008" width="11.1640625" style="83"/>
    <col min="11009" max="11009" width="5.1640625" style="83" customWidth="1"/>
    <col min="11010" max="11010" width="33" style="83" customWidth="1"/>
    <col min="11011" max="11011" width="15.6640625" style="83" customWidth="1"/>
    <col min="11012" max="11012" width="13.1640625" style="83" customWidth="1"/>
    <col min="11013" max="11013" width="16.6640625" style="83" customWidth="1"/>
    <col min="11014" max="11014" width="38.33203125" style="83" customWidth="1"/>
    <col min="11015" max="11016" width="30.6640625" style="83" customWidth="1"/>
    <col min="11017" max="11017" width="25.83203125" style="83" customWidth="1"/>
    <col min="11018" max="11018" width="25.6640625" style="83" customWidth="1"/>
    <col min="11019" max="11019" width="19.5" style="83" customWidth="1"/>
    <col min="11020" max="11020" width="16.5" style="83" customWidth="1"/>
    <col min="11021" max="11264" width="11.1640625" style="83"/>
    <col min="11265" max="11265" width="5.1640625" style="83" customWidth="1"/>
    <col min="11266" max="11266" width="33" style="83" customWidth="1"/>
    <col min="11267" max="11267" width="15.6640625" style="83" customWidth="1"/>
    <col min="11268" max="11268" width="13.1640625" style="83" customWidth="1"/>
    <col min="11269" max="11269" width="16.6640625" style="83" customWidth="1"/>
    <col min="11270" max="11270" width="38.33203125" style="83" customWidth="1"/>
    <col min="11271" max="11272" width="30.6640625" style="83" customWidth="1"/>
    <col min="11273" max="11273" width="25.83203125" style="83" customWidth="1"/>
    <col min="11274" max="11274" width="25.6640625" style="83" customWidth="1"/>
    <col min="11275" max="11275" width="19.5" style="83" customWidth="1"/>
    <col min="11276" max="11276" width="16.5" style="83" customWidth="1"/>
    <col min="11277" max="11520" width="11.1640625" style="83"/>
    <col min="11521" max="11521" width="5.1640625" style="83" customWidth="1"/>
    <col min="11522" max="11522" width="33" style="83" customWidth="1"/>
    <col min="11523" max="11523" width="15.6640625" style="83" customWidth="1"/>
    <col min="11524" max="11524" width="13.1640625" style="83" customWidth="1"/>
    <col min="11525" max="11525" width="16.6640625" style="83" customWidth="1"/>
    <col min="11526" max="11526" width="38.33203125" style="83" customWidth="1"/>
    <col min="11527" max="11528" width="30.6640625" style="83" customWidth="1"/>
    <col min="11529" max="11529" width="25.83203125" style="83" customWidth="1"/>
    <col min="11530" max="11530" width="25.6640625" style="83" customWidth="1"/>
    <col min="11531" max="11531" width="19.5" style="83" customWidth="1"/>
    <col min="11532" max="11532" width="16.5" style="83" customWidth="1"/>
    <col min="11533" max="11776" width="11.1640625" style="83"/>
    <col min="11777" max="11777" width="5.1640625" style="83" customWidth="1"/>
    <col min="11778" max="11778" width="33" style="83" customWidth="1"/>
    <col min="11779" max="11779" width="15.6640625" style="83" customWidth="1"/>
    <col min="11780" max="11780" width="13.1640625" style="83" customWidth="1"/>
    <col min="11781" max="11781" width="16.6640625" style="83" customWidth="1"/>
    <col min="11782" max="11782" width="38.33203125" style="83" customWidth="1"/>
    <col min="11783" max="11784" width="30.6640625" style="83" customWidth="1"/>
    <col min="11785" max="11785" width="25.83203125" style="83" customWidth="1"/>
    <col min="11786" max="11786" width="25.6640625" style="83" customWidth="1"/>
    <col min="11787" max="11787" width="19.5" style="83" customWidth="1"/>
    <col min="11788" max="11788" width="16.5" style="83" customWidth="1"/>
    <col min="11789" max="12032" width="11.1640625" style="83"/>
    <col min="12033" max="12033" width="5.1640625" style="83" customWidth="1"/>
    <col min="12034" max="12034" width="33" style="83" customWidth="1"/>
    <col min="12035" max="12035" width="15.6640625" style="83" customWidth="1"/>
    <col min="12036" max="12036" width="13.1640625" style="83" customWidth="1"/>
    <col min="12037" max="12037" width="16.6640625" style="83" customWidth="1"/>
    <col min="12038" max="12038" width="38.33203125" style="83" customWidth="1"/>
    <col min="12039" max="12040" width="30.6640625" style="83" customWidth="1"/>
    <col min="12041" max="12041" width="25.83203125" style="83" customWidth="1"/>
    <col min="12042" max="12042" width="25.6640625" style="83" customWidth="1"/>
    <col min="12043" max="12043" width="19.5" style="83" customWidth="1"/>
    <col min="12044" max="12044" width="16.5" style="83" customWidth="1"/>
    <col min="12045" max="12288" width="11.1640625" style="83"/>
    <col min="12289" max="12289" width="5.1640625" style="83" customWidth="1"/>
    <col min="12290" max="12290" width="33" style="83" customWidth="1"/>
    <col min="12291" max="12291" width="15.6640625" style="83" customWidth="1"/>
    <col min="12292" max="12292" width="13.1640625" style="83" customWidth="1"/>
    <col min="12293" max="12293" width="16.6640625" style="83" customWidth="1"/>
    <col min="12294" max="12294" width="38.33203125" style="83" customWidth="1"/>
    <col min="12295" max="12296" width="30.6640625" style="83" customWidth="1"/>
    <col min="12297" max="12297" width="25.83203125" style="83" customWidth="1"/>
    <col min="12298" max="12298" width="25.6640625" style="83" customWidth="1"/>
    <col min="12299" max="12299" width="19.5" style="83" customWidth="1"/>
    <col min="12300" max="12300" width="16.5" style="83" customWidth="1"/>
    <col min="12301" max="12544" width="11.1640625" style="83"/>
    <col min="12545" max="12545" width="5.1640625" style="83" customWidth="1"/>
    <col min="12546" max="12546" width="33" style="83" customWidth="1"/>
    <col min="12547" max="12547" width="15.6640625" style="83" customWidth="1"/>
    <col min="12548" max="12548" width="13.1640625" style="83" customWidth="1"/>
    <col min="12549" max="12549" width="16.6640625" style="83" customWidth="1"/>
    <col min="12550" max="12550" width="38.33203125" style="83" customWidth="1"/>
    <col min="12551" max="12552" width="30.6640625" style="83" customWidth="1"/>
    <col min="12553" max="12553" width="25.83203125" style="83" customWidth="1"/>
    <col min="12554" max="12554" width="25.6640625" style="83" customWidth="1"/>
    <col min="12555" max="12555" width="19.5" style="83" customWidth="1"/>
    <col min="12556" max="12556" width="16.5" style="83" customWidth="1"/>
    <col min="12557" max="12800" width="11.1640625" style="83"/>
    <col min="12801" max="12801" width="5.1640625" style="83" customWidth="1"/>
    <col min="12802" max="12802" width="33" style="83" customWidth="1"/>
    <col min="12803" max="12803" width="15.6640625" style="83" customWidth="1"/>
    <col min="12804" max="12804" width="13.1640625" style="83" customWidth="1"/>
    <col min="12805" max="12805" width="16.6640625" style="83" customWidth="1"/>
    <col min="12806" max="12806" width="38.33203125" style="83" customWidth="1"/>
    <col min="12807" max="12808" width="30.6640625" style="83" customWidth="1"/>
    <col min="12809" max="12809" width="25.83203125" style="83" customWidth="1"/>
    <col min="12810" max="12810" width="25.6640625" style="83" customWidth="1"/>
    <col min="12811" max="12811" width="19.5" style="83" customWidth="1"/>
    <col min="12812" max="12812" width="16.5" style="83" customWidth="1"/>
    <col min="12813" max="13056" width="11.1640625" style="83"/>
    <col min="13057" max="13057" width="5.1640625" style="83" customWidth="1"/>
    <col min="13058" max="13058" width="33" style="83" customWidth="1"/>
    <col min="13059" max="13059" width="15.6640625" style="83" customWidth="1"/>
    <col min="13060" max="13060" width="13.1640625" style="83" customWidth="1"/>
    <col min="13061" max="13061" width="16.6640625" style="83" customWidth="1"/>
    <col min="13062" max="13062" width="38.33203125" style="83" customWidth="1"/>
    <col min="13063" max="13064" width="30.6640625" style="83" customWidth="1"/>
    <col min="13065" max="13065" width="25.83203125" style="83" customWidth="1"/>
    <col min="13066" max="13066" width="25.6640625" style="83" customWidth="1"/>
    <col min="13067" max="13067" width="19.5" style="83" customWidth="1"/>
    <col min="13068" max="13068" width="16.5" style="83" customWidth="1"/>
    <col min="13069" max="13312" width="11.1640625" style="83"/>
    <col min="13313" max="13313" width="5.1640625" style="83" customWidth="1"/>
    <col min="13314" max="13314" width="33" style="83" customWidth="1"/>
    <col min="13315" max="13315" width="15.6640625" style="83" customWidth="1"/>
    <col min="13316" max="13316" width="13.1640625" style="83" customWidth="1"/>
    <col min="13317" max="13317" width="16.6640625" style="83" customWidth="1"/>
    <col min="13318" max="13318" width="38.33203125" style="83" customWidth="1"/>
    <col min="13319" max="13320" width="30.6640625" style="83" customWidth="1"/>
    <col min="13321" max="13321" width="25.83203125" style="83" customWidth="1"/>
    <col min="13322" max="13322" width="25.6640625" style="83" customWidth="1"/>
    <col min="13323" max="13323" width="19.5" style="83" customWidth="1"/>
    <col min="13324" max="13324" width="16.5" style="83" customWidth="1"/>
    <col min="13325" max="13568" width="11.1640625" style="83"/>
    <col min="13569" max="13569" width="5.1640625" style="83" customWidth="1"/>
    <col min="13570" max="13570" width="33" style="83" customWidth="1"/>
    <col min="13571" max="13571" width="15.6640625" style="83" customWidth="1"/>
    <col min="13572" max="13572" width="13.1640625" style="83" customWidth="1"/>
    <col min="13573" max="13573" width="16.6640625" style="83" customWidth="1"/>
    <col min="13574" max="13574" width="38.33203125" style="83" customWidth="1"/>
    <col min="13575" max="13576" width="30.6640625" style="83" customWidth="1"/>
    <col min="13577" max="13577" width="25.83203125" style="83" customWidth="1"/>
    <col min="13578" max="13578" width="25.6640625" style="83" customWidth="1"/>
    <col min="13579" max="13579" width="19.5" style="83" customWidth="1"/>
    <col min="13580" max="13580" width="16.5" style="83" customWidth="1"/>
    <col min="13581" max="13824" width="11.1640625" style="83"/>
    <col min="13825" max="13825" width="5.1640625" style="83" customWidth="1"/>
    <col min="13826" max="13826" width="33" style="83" customWidth="1"/>
    <col min="13827" max="13827" width="15.6640625" style="83" customWidth="1"/>
    <col min="13828" max="13828" width="13.1640625" style="83" customWidth="1"/>
    <col min="13829" max="13829" width="16.6640625" style="83" customWidth="1"/>
    <col min="13830" max="13830" width="38.33203125" style="83" customWidth="1"/>
    <col min="13831" max="13832" width="30.6640625" style="83" customWidth="1"/>
    <col min="13833" max="13833" width="25.83203125" style="83" customWidth="1"/>
    <col min="13834" max="13834" width="25.6640625" style="83" customWidth="1"/>
    <col min="13835" max="13835" width="19.5" style="83" customWidth="1"/>
    <col min="13836" max="13836" width="16.5" style="83" customWidth="1"/>
    <col min="13837" max="14080" width="11.1640625" style="83"/>
    <col min="14081" max="14081" width="5.1640625" style="83" customWidth="1"/>
    <col min="14082" max="14082" width="33" style="83" customWidth="1"/>
    <col min="14083" max="14083" width="15.6640625" style="83" customWidth="1"/>
    <col min="14084" max="14084" width="13.1640625" style="83" customWidth="1"/>
    <col min="14085" max="14085" width="16.6640625" style="83" customWidth="1"/>
    <col min="14086" max="14086" width="38.33203125" style="83" customWidth="1"/>
    <col min="14087" max="14088" width="30.6640625" style="83" customWidth="1"/>
    <col min="14089" max="14089" width="25.83203125" style="83" customWidth="1"/>
    <col min="14090" max="14090" width="25.6640625" style="83" customWidth="1"/>
    <col min="14091" max="14091" width="19.5" style="83" customWidth="1"/>
    <col min="14092" max="14092" width="16.5" style="83" customWidth="1"/>
    <col min="14093" max="14336" width="11.1640625" style="83"/>
    <col min="14337" max="14337" width="5.1640625" style="83" customWidth="1"/>
    <col min="14338" max="14338" width="33" style="83" customWidth="1"/>
    <col min="14339" max="14339" width="15.6640625" style="83" customWidth="1"/>
    <col min="14340" max="14340" width="13.1640625" style="83" customWidth="1"/>
    <col min="14341" max="14341" width="16.6640625" style="83" customWidth="1"/>
    <col min="14342" max="14342" width="38.33203125" style="83" customWidth="1"/>
    <col min="14343" max="14344" width="30.6640625" style="83" customWidth="1"/>
    <col min="14345" max="14345" width="25.83203125" style="83" customWidth="1"/>
    <col min="14346" max="14346" width="25.6640625" style="83" customWidth="1"/>
    <col min="14347" max="14347" width="19.5" style="83" customWidth="1"/>
    <col min="14348" max="14348" width="16.5" style="83" customWidth="1"/>
    <col min="14349" max="14592" width="11.1640625" style="83"/>
    <col min="14593" max="14593" width="5.1640625" style="83" customWidth="1"/>
    <col min="14594" max="14594" width="33" style="83" customWidth="1"/>
    <col min="14595" max="14595" width="15.6640625" style="83" customWidth="1"/>
    <col min="14596" max="14596" width="13.1640625" style="83" customWidth="1"/>
    <col min="14597" max="14597" width="16.6640625" style="83" customWidth="1"/>
    <col min="14598" max="14598" width="38.33203125" style="83" customWidth="1"/>
    <col min="14599" max="14600" width="30.6640625" style="83" customWidth="1"/>
    <col min="14601" max="14601" width="25.83203125" style="83" customWidth="1"/>
    <col min="14602" max="14602" width="25.6640625" style="83" customWidth="1"/>
    <col min="14603" max="14603" width="19.5" style="83" customWidth="1"/>
    <col min="14604" max="14604" width="16.5" style="83" customWidth="1"/>
    <col min="14605" max="14848" width="11.1640625" style="83"/>
    <col min="14849" max="14849" width="5.1640625" style="83" customWidth="1"/>
    <col min="14850" max="14850" width="33" style="83" customWidth="1"/>
    <col min="14851" max="14851" width="15.6640625" style="83" customWidth="1"/>
    <col min="14852" max="14852" width="13.1640625" style="83" customWidth="1"/>
    <col min="14853" max="14853" width="16.6640625" style="83" customWidth="1"/>
    <col min="14854" max="14854" width="38.33203125" style="83" customWidth="1"/>
    <col min="14855" max="14856" width="30.6640625" style="83" customWidth="1"/>
    <col min="14857" max="14857" width="25.83203125" style="83" customWidth="1"/>
    <col min="14858" max="14858" width="25.6640625" style="83" customWidth="1"/>
    <col min="14859" max="14859" width="19.5" style="83" customWidth="1"/>
    <col min="14860" max="14860" width="16.5" style="83" customWidth="1"/>
    <col min="14861" max="15104" width="11.1640625" style="83"/>
    <col min="15105" max="15105" width="5.1640625" style="83" customWidth="1"/>
    <col min="15106" max="15106" width="33" style="83" customWidth="1"/>
    <col min="15107" max="15107" width="15.6640625" style="83" customWidth="1"/>
    <col min="15108" max="15108" width="13.1640625" style="83" customWidth="1"/>
    <col min="15109" max="15109" width="16.6640625" style="83" customWidth="1"/>
    <col min="15110" max="15110" width="38.33203125" style="83" customWidth="1"/>
    <col min="15111" max="15112" width="30.6640625" style="83" customWidth="1"/>
    <col min="15113" max="15113" width="25.83203125" style="83" customWidth="1"/>
    <col min="15114" max="15114" width="25.6640625" style="83" customWidth="1"/>
    <col min="15115" max="15115" width="19.5" style="83" customWidth="1"/>
    <col min="15116" max="15116" width="16.5" style="83" customWidth="1"/>
    <col min="15117" max="15360" width="11.1640625" style="83"/>
    <col min="15361" max="15361" width="5.1640625" style="83" customWidth="1"/>
    <col min="15362" max="15362" width="33" style="83" customWidth="1"/>
    <col min="15363" max="15363" width="15.6640625" style="83" customWidth="1"/>
    <col min="15364" max="15364" width="13.1640625" style="83" customWidth="1"/>
    <col min="15365" max="15365" width="16.6640625" style="83" customWidth="1"/>
    <col min="15366" max="15366" width="38.33203125" style="83" customWidth="1"/>
    <col min="15367" max="15368" width="30.6640625" style="83" customWidth="1"/>
    <col min="15369" max="15369" width="25.83203125" style="83" customWidth="1"/>
    <col min="15370" max="15370" width="25.6640625" style="83" customWidth="1"/>
    <col min="15371" max="15371" width="19.5" style="83" customWidth="1"/>
    <col min="15372" max="15372" width="16.5" style="83" customWidth="1"/>
    <col min="15373" max="15616" width="11.1640625" style="83"/>
    <col min="15617" max="15617" width="5.1640625" style="83" customWidth="1"/>
    <col min="15618" max="15618" width="33" style="83" customWidth="1"/>
    <col min="15619" max="15619" width="15.6640625" style="83" customWidth="1"/>
    <col min="15620" max="15620" width="13.1640625" style="83" customWidth="1"/>
    <col min="15621" max="15621" width="16.6640625" style="83" customWidth="1"/>
    <col min="15622" max="15622" width="38.33203125" style="83" customWidth="1"/>
    <col min="15623" max="15624" width="30.6640625" style="83" customWidth="1"/>
    <col min="15625" max="15625" width="25.83203125" style="83" customWidth="1"/>
    <col min="15626" max="15626" width="25.6640625" style="83" customWidth="1"/>
    <col min="15627" max="15627" width="19.5" style="83" customWidth="1"/>
    <col min="15628" max="15628" width="16.5" style="83" customWidth="1"/>
    <col min="15629" max="15872" width="11.1640625" style="83"/>
    <col min="15873" max="15873" width="5.1640625" style="83" customWidth="1"/>
    <col min="15874" max="15874" width="33" style="83" customWidth="1"/>
    <col min="15875" max="15875" width="15.6640625" style="83" customWidth="1"/>
    <col min="15876" max="15876" width="13.1640625" style="83" customWidth="1"/>
    <col min="15877" max="15877" width="16.6640625" style="83" customWidth="1"/>
    <col min="15878" max="15878" width="38.33203125" style="83" customWidth="1"/>
    <col min="15879" max="15880" width="30.6640625" style="83" customWidth="1"/>
    <col min="15881" max="15881" width="25.83203125" style="83" customWidth="1"/>
    <col min="15882" max="15882" width="25.6640625" style="83" customWidth="1"/>
    <col min="15883" max="15883" width="19.5" style="83" customWidth="1"/>
    <col min="15884" max="15884" width="16.5" style="83" customWidth="1"/>
    <col min="15885" max="16128" width="11.1640625" style="83"/>
    <col min="16129" max="16129" width="5.1640625" style="83" customWidth="1"/>
    <col min="16130" max="16130" width="33" style="83" customWidth="1"/>
    <col min="16131" max="16131" width="15.6640625" style="83" customWidth="1"/>
    <col min="16132" max="16132" width="13.1640625" style="83" customWidth="1"/>
    <col min="16133" max="16133" width="16.6640625" style="83" customWidth="1"/>
    <col min="16134" max="16134" width="38.33203125" style="83" customWidth="1"/>
    <col min="16135" max="16136" width="30.6640625" style="83" customWidth="1"/>
    <col min="16137" max="16137" width="25.83203125" style="83" customWidth="1"/>
    <col min="16138" max="16138" width="25.6640625" style="83" customWidth="1"/>
    <col min="16139" max="16139" width="19.5" style="83" customWidth="1"/>
    <col min="16140" max="16140" width="16.5" style="83" customWidth="1"/>
    <col min="16141" max="16384" width="11.1640625" style="83"/>
  </cols>
  <sheetData>
    <row r="1" spans="1:12" ht="27" customHeight="1">
      <c r="A1" s="181" t="s">
        <v>341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</row>
    <row r="2" spans="1:12" ht="20.100000000000001" customHeight="1">
      <c r="A2" s="182" t="s">
        <v>5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</row>
    <row r="3" spans="1:12" s="84" customFormat="1" ht="20.100000000000001" customHeight="1">
      <c r="A3" s="183" t="s">
        <v>342</v>
      </c>
      <c r="B3" s="183"/>
      <c r="C3" s="183" t="s">
        <v>343</v>
      </c>
      <c r="D3" s="183"/>
      <c r="E3" s="183"/>
      <c r="F3" s="183" t="s">
        <v>344</v>
      </c>
      <c r="G3" s="183" t="s">
        <v>345</v>
      </c>
      <c r="H3" s="183"/>
      <c r="I3" s="183"/>
      <c r="J3" s="183"/>
      <c r="K3" s="183"/>
      <c r="L3" s="183"/>
    </row>
    <row r="4" spans="1:12" s="84" customFormat="1" ht="20.100000000000001" customHeight="1">
      <c r="A4" s="183"/>
      <c r="B4" s="183"/>
      <c r="C4" s="183"/>
      <c r="D4" s="183"/>
      <c r="E4" s="183"/>
      <c r="F4" s="183"/>
      <c r="G4" s="183" t="s">
        <v>346</v>
      </c>
      <c r="H4" s="183"/>
      <c r="I4" s="183" t="s">
        <v>347</v>
      </c>
      <c r="J4" s="183"/>
      <c r="K4" s="183" t="s">
        <v>348</v>
      </c>
      <c r="L4" s="183"/>
    </row>
    <row r="5" spans="1:12" s="84" customFormat="1" ht="20.100000000000001" customHeight="1">
      <c r="A5" s="184"/>
      <c r="B5" s="184"/>
      <c r="C5" s="91" t="s">
        <v>349</v>
      </c>
      <c r="D5" s="91" t="s">
        <v>350</v>
      </c>
      <c r="E5" s="91" t="s">
        <v>351</v>
      </c>
      <c r="F5" s="183"/>
      <c r="G5" s="91" t="s">
        <v>352</v>
      </c>
      <c r="H5" s="91" t="s">
        <v>353</v>
      </c>
      <c r="I5" s="91" t="s">
        <v>352</v>
      </c>
      <c r="J5" s="91" t="s">
        <v>353</v>
      </c>
      <c r="K5" s="91" t="s">
        <v>352</v>
      </c>
      <c r="L5" s="91" t="s">
        <v>353</v>
      </c>
    </row>
    <row r="6" spans="1:12" ht="24" customHeight="1">
      <c r="A6" s="88" t="s">
        <v>38</v>
      </c>
      <c r="B6" s="89" t="s">
        <v>354</v>
      </c>
      <c r="C6" s="90">
        <f>C7</f>
        <v>917.73</v>
      </c>
      <c r="D6" s="90">
        <f>D7</f>
        <v>917.73</v>
      </c>
      <c r="E6" s="90">
        <f>E7</f>
        <v>0</v>
      </c>
      <c r="F6" s="87" t="s">
        <v>38</v>
      </c>
      <c r="G6" s="87" t="s">
        <v>38</v>
      </c>
      <c r="H6" s="87" t="s">
        <v>38</v>
      </c>
      <c r="I6" s="87" t="s">
        <v>38</v>
      </c>
      <c r="J6" s="87" t="s">
        <v>38</v>
      </c>
      <c r="K6" s="87" t="s">
        <v>38</v>
      </c>
      <c r="L6" s="87" t="s">
        <v>38</v>
      </c>
    </row>
    <row r="7" spans="1:12" ht="52.15" customHeight="1">
      <c r="A7" s="174" t="s">
        <v>38</v>
      </c>
      <c r="B7" s="177" t="s">
        <v>323</v>
      </c>
      <c r="C7" s="180">
        <v>917.73</v>
      </c>
      <c r="D7" s="180">
        <v>917.73</v>
      </c>
      <c r="E7" s="180">
        <v>0</v>
      </c>
      <c r="F7" s="173" t="s">
        <v>355</v>
      </c>
      <c r="G7" s="87" t="s">
        <v>356</v>
      </c>
      <c r="H7" s="86" t="s">
        <v>357</v>
      </c>
      <c r="I7" s="173" t="s">
        <v>358</v>
      </c>
      <c r="J7" s="170" t="s">
        <v>359</v>
      </c>
      <c r="K7" s="173" t="s">
        <v>360</v>
      </c>
      <c r="L7" s="170" t="s">
        <v>361</v>
      </c>
    </row>
    <row r="8" spans="1:12" ht="63.6" customHeight="1">
      <c r="A8" s="175"/>
      <c r="B8" s="178"/>
      <c r="C8" s="171"/>
      <c r="D8" s="171"/>
      <c r="E8" s="171"/>
      <c r="F8" s="171"/>
      <c r="G8" s="87" t="s">
        <v>362</v>
      </c>
      <c r="H8" s="86" t="s">
        <v>363</v>
      </c>
      <c r="I8" s="171"/>
      <c r="J8" s="171"/>
      <c r="K8" s="171"/>
      <c r="L8" s="171"/>
    </row>
    <row r="9" spans="1:12" ht="52.15" customHeight="1">
      <c r="A9" s="175"/>
      <c r="B9" s="178"/>
      <c r="C9" s="171"/>
      <c r="D9" s="171"/>
      <c r="E9" s="171"/>
      <c r="F9" s="171"/>
      <c r="G9" s="87" t="s">
        <v>364</v>
      </c>
      <c r="H9" s="86" t="s">
        <v>365</v>
      </c>
      <c r="I9" s="171"/>
      <c r="J9" s="171"/>
      <c r="K9" s="171"/>
      <c r="L9" s="171"/>
    </row>
    <row r="10" spans="1:12" ht="52.15" customHeight="1">
      <c r="A10" s="175"/>
      <c r="B10" s="178"/>
      <c r="C10" s="171"/>
      <c r="D10" s="171"/>
      <c r="E10" s="171"/>
      <c r="F10" s="171"/>
      <c r="G10" s="87" t="s">
        <v>366</v>
      </c>
      <c r="H10" s="86" t="s">
        <v>365</v>
      </c>
      <c r="I10" s="171"/>
      <c r="J10" s="171"/>
      <c r="K10" s="171"/>
      <c r="L10" s="171"/>
    </row>
    <row r="11" spans="1:12" ht="52.15" customHeight="1">
      <c r="A11" s="176"/>
      <c r="B11" s="179"/>
      <c r="C11" s="172"/>
      <c r="D11" s="172"/>
      <c r="E11" s="172"/>
      <c r="F11" s="172"/>
      <c r="G11" s="87" t="s">
        <v>367</v>
      </c>
      <c r="H11" s="86" t="s">
        <v>365</v>
      </c>
      <c r="I11" s="172"/>
      <c r="J11" s="172"/>
      <c r="K11" s="172"/>
      <c r="L11" s="172"/>
    </row>
  </sheetData>
  <mergeCells count="19">
    <mergeCell ref="A1:L1"/>
    <mergeCell ref="A2:L2"/>
    <mergeCell ref="A3:B5"/>
    <mergeCell ref="C3:E4"/>
    <mergeCell ref="F3:F5"/>
    <mergeCell ref="G3:L3"/>
    <mergeCell ref="G4:H4"/>
    <mergeCell ref="I4:J4"/>
    <mergeCell ref="K4:L4"/>
    <mergeCell ref="J7:J11"/>
    <mergeCell ref="K7:K11"/>
    <mergeCell ref="L7:L11"/>
    <mergeCell ref="A7:A11"/>
    <mergeCell ref="B7:B11"/>
    <mergeCell ref="C7:C11"/>
    <mergeCell ref="D7:D11"/>
    <mergeCell ref="E7:E11"/>
    <mergeCell ref="F7:F11"/>
    <mergeCell ref="I7:I11"/>
  </mergeCells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3"/>
  <sheetViews>
    <sheetView showGridLines="0" showZeros="0" topLeftCell="A28" workbookViewId="0"/>
  </sheetViews>
  <sheetFormatPr defaultRowHeight="11.25"/>
  <cols>
    <col min="1" max="1" width="59.1640625" customWidth="1"/>
    <col min="2" max="2" width="44.33203125" customWidth="1"/>
    <col min="3" max="3" width="65.1640625" customWidth="1"/>
    <col min="4" max="4" width="44.33203125" customWidth="1"/>
  </cols>
  <sheetData>
    <row r="1" spans="1:4" ht="20.25" customHeight="1">
      <c r="A1" s="7"/>
      <c r="B1" s="7"/>
      <c r="C1" s="7"/>
      <c r="D1" s="8" t="s">
        <v>3</v>
      </c>
    </row>
    <row r="2" spans="1:4" ht="20.25" customHeight="1">
      <c r="A2" s="109" t="s">
        <v>4</v>
      </c>
      <c r="B2" s="109"/>
      <c r="C2" s="109"/>
      <c r="D2" s="109"/>
    </row>
    <row r="3" spans="1:4" ht="20.25" customHeight="1">
      <c r="A3" s="9" t="s">
        <v>0</v>
      </c>
      <c r="B3" s="10"/>
      <c r="C3" s="11"/>
      <c r="D3" s="8" t="s">
        <v>5</v>
      </c>
    </row>
    <row r="4" spans="1:4" ht="19.5" customHeight="1">
      <c r="A4" s="110" t="s">
        <v>6</v>
      </c>
      <c r="B4" s="111"/>
      <c r="C4" s="110" t="s">
        <v>7</v>
      </c>
      <c r="D4" s="111"/>
    </row>
    <row r="5" spans="1:4" ht="19.5" customHeight="1">
      <c r="A5" s="92" t="s">
        <v>8</v>
      </c>
      <c r="B5" s="92" t="s">
        <v>9</v>
      </c>
      <c r="C5" s="92" t="s">
        <v>8</v>
      </c>
      <c r="D5" s="93" t="s">
        <v>9</v>
      </c>
    </row>
    <row r="6" spans="1:4" ht="19.5" customHeight="1">
      <c r="A6" s="12" t="s">
        <v>10</v>
      </c>
      <c r="B6" s="13">
        <v>1498.98</v>
      </c>
      <c r="C6" s="12" t="s">
        <v>11</v>
      </c>
      <c r="D6" s="13">
        <v>0</v>
      </c>
    </row>
    <row r="7" spans="1:4" ht="19.5" customHeight="1">
      <c r="A7" s="12" t="s">
        <v>12</v>
      </c>
      <c r="B7" s="18">
        <v>0</v>
      </c>
      <c r="C7" s="12" t="s">
        <v>13</v>
      </c>
      <c r="D7" s="13">
        <v>0</v>
      </c>
    </row>
    <row r="8" spans="1:4" ht="19.5" customHeight="1">
      <c r="A8" s="14" t="s">
        <v>14</v>
      </c>
      <c r="B8" s="13">
        <v>0</v>
      </c>
      <c r="C8" s="15" t="s">
        <v>15</v>
      </c>
      <c r="D8" s="13">
        <v>0</v>
      </c>
    </row>
    <row r="9" spans="1:4" ht="19.5" customHeight="1">
      <c r="A9" s="12" t="s">
        <v>16</v>
      </c>
      <c r="B9" s="94">
        <v>0</v>
      </c>
      <c r="C9" s="12" t="s">
        <v>17</v>
      </c>
      <c r="D9" s="13">
        <v>0</v>
      </c>
    </row>
    <row r="10" spans="1:4" ht="19.5" customHeight="1">
      <c r="A10" s="12" t="s">
        <v>18</v>
      </c>
      <c r="B10" s="13">
        <v>0</v>
      </c>
      <c r="C10" s="12" t="s">
        <v>19</v>
      </c>
      <c r="D10" s="13">
        <v>7</v>
      </c>
    </row>
    <row r="11" spans="1:4" ht="19.5" customHeight="1">
      <c r="A11" s="12" t="s">
        <v>20</v>
      </c>
      <c r="B11" s="13">
        <v>689.3</v>
      </c>
      <c r="C11" s="12" t="s">
        <v>21</v>
      </c>
      <c r="D11" s="13">
        <v>0</v>
      </c>
    </row>
    <row r="12" spans="1:4" ht="19.5" customHeight="1">
      <c r="A12" s="12"/>
      <c r="B12" s="13"/>
      <c r="C12" s="12" t="s">
        <v>22</v>
      </c>
      <c r="D12" s="13">
        <v>0</v>
      </c>
    </row>
    <row r="13" spans="1:4" ht="19.5" customHeight="1">
      <c r="A13" s="16"/>
      <c r="B13" s="13"/>
      <c r="C13" s="12" t="s">
        <v>23</v>
      </c>
      <c r="D13" s="13">
        <v>2156.5500000000002</v>
      </c>
    </row>
    <row r="14" spans="1:4" ht="19.5" customHeight="1">
      <c r="A14" s="16"/>
      <c r="B14" s="13"/>
      <c r="C14" s="12" t="s">
        <v>24</v>
      </c>
      <c r="D14" s="13">
        <v>0</v>
      </c>
    </row>
    <row r="15" spans="1:4" ht="19.5" customHeight="1">
      <c r="A15" s="16"/>
      <c r="B15" s="13"/>
      <c r="C15" s="12" t="s">
        <v>25</v>
      </c>
      <c r="D15" s="13">
        <v>43.73</v>
      </c>
    </row>
    <row r="16" spans="1:4" ht="19.5" customHeight="1">
      <c r="A16" s="16"/>
      <c r="B16" s="13"/>
      <c r="C16" s="12" t="s">
        <v>26</v>
      </c>
      <c r="D16" s="13">
        <v>0</v>
      </c>
    </row>
    <row r="17" spans="1:4" ht="19.5" customHeight="1">
      <c r="A17" s="16"/>
      <c r="B17" s="13"/>
      <c r="C17" s="12" t="s">
        <v>27</v>
      </c>
      <c r="D17" s="13">
        <v>0</v>
      </c>
    </row>
    <row r="18" spans="1:4" ht="19.5" customHeight="1">
      <c r="A18" s="16"/>
      <c r="B18" s="13"/>
      <c r="C18" s="12" t="s">
        <v>28</v>
      </c>
      <c r="D18" s="13">
        <v>0</v>
      </c>
    </row>
    <row r="19" spans="1:4" ht="19.5" customHeight="1">
      <c r="A19" s="16"/>
      <c r="B19" s="13"/>
      <c r="C19" s="12" t="s">
        <v>29</v>
      </c>
      <c r="D19" s="13">
        <v>0</v>
      </c>
    </row>
    <row r="20" spans="1:4" ht="19.5" customHeight="1">
      <c r="A20" s="16"/>
      <c r="B20" s="13"/>
      <c r="C20" s="12" t="s">
        <v>30</v>
      </c>
      <c r="D20" s="13">
        <v>0</v>
      </c>
    </row>
    <row r="21" spans="1:4" ht="19.5" customHeight="1">
      <c r="A21" s="16"/>
      <c r="B21" s="13"/>
      <c r="C21" s="12" t="s">
        <v>31</v>
      </c>
      <c r="D21" s="13">
        <v>0</v>
      </c>
    </row>
    <row r="22" spans="1:4" ht="19.5" customHeight="1">
      <c r="A22" s="16"/>
      <c r="B22" s="13"/>
      <c r="C22" s="12" t="s">
        <v>32</v>
      </c>
      <c r="D22" s="13">
        <v>0</v>
      </c>
    </row>
    <row r="23" spans="1:4" ht="19.5" customHeight="1">
      <c r="A23" s="16"/>
      <c r="B23" s="13"/>
      <c r="C23" s="12" t="s">
        <v>33</v>
      </c>
      <c r="D23" s="13">
        <v>0</v>
      </c>
    </row>
    <row r="24" spans="1:4" ht="19.5" customHeight="1">
      <c r="A24" s="16"/>
      <c r="B24" s="13"/>
      <c r="C24" s="12" t="s">
        <v>34</v>
      </c>
      <c r="D24" s="13">
        <v>0</v>
      </c>
    </row>
    <row r="25" spans="1:4" ht="19.5" customHeight="1">
      <c r="A25" s="16"/>
      <c r="B25" s="13"/>
      <c r="C25" s="12" t="s">
        <v>35</v>
      </c>
      <c r="D25" s="13">
        <v>59.02</v>
      </c>
    </row>
    <row r="26" spans="1:4" ht="19.5" customHeight="1">
      <c r="A26" s="12"/>
      <c r="B26" s="13"/>
      <c r="C26" s="12" t="s">
        <v>36</v>
      </c>
      <c r="D26" s="13">
        <v>0</v>
      </c>
    </row>
    <row r="27" spans="1:4" ht="19.5" customHeight="1">
      <c r="A27" s="12"/>
      <c r="B27" s="13"/>
      <c r="C27" s="12" t="s">
        <v>37</v>
      </c>
      <c r="D27" s="13">
        <v>0</v>
      </c>
    </row>
    <row r="28" spans="1:4" ht="19.5" customHeight="1">
      <c r="A28" s="12" t="s">
        <v>38</v>
      </c>
      <c r="B28" s="13"/>
      <c r="C28" s="12" t="s">
        <v>39</v>
      </c>
      <c r="D28" s="13">
        <v>0</v>
      </c>
    </row>
    <row r="29" spans="1:4" ht="19.5" customHeight="1">
      <c r="A29" s="12"/>
      <c r="B29" s="13"/>
      <c r="C29" s="12" t="s">
        <v>40</v>
      </c>
      <c r="D29" s="13">
        <v>0</v>
      </c>
    </row>
    <row r="30" spans="1:4" ht="19.5" customHeight="1">
      <c r="A30" s="17"/>
      <c r="B30" s="18"/>
      <c r="C30" s="17" t="s">
        <v>41</v>
      </c>
      <c r="D30" s="18">
        <v>0</v>
      </c>
    </row>
    <row r="31" spans="1:4" ht="19.5" customHeight="1">
      <c r="A31" s="19"/>
      <c r="B31" s="20"/>
      <c r="C31" s="19" t="s">
        <v>42</v>
      </c>
      <c r="D31" s="20">
        <v>0</v>
      </c>
    </row>
    <row r="32" spans="1:4" ht="19.5" customHeight="1">
      <c r="A32" s="19"/>
      <c r="B32" s="20"/>
      <c r="C32" s="19" t="s">
        <v>43</v>
      </c>
      <c r="D32" s="20">
        <v>0</v>
      </c>
    </row>
    <row r="33" spans="1:4" ht="19.5" customHeight="1">
      <c r="A33" s="19"/>
      <c r="B33" s="20"/>
      <c r="C33" s="19" t="s">
        <v>44</v>
      </c>
      <c r="D33" s="20">
        <v>0</v>
      </c>
    </row>
    <row r="34" spans="1:4" ht="19.5" customHeight="1">
      <c r="A34" s="19"/>
      <c r="B34" s="20"/>
      <c r="C34" s="19" t="s">
        <v>45</v>
      </c>
      <c r="D34" s="20">
        <v>0</v>
      </c>
    </row>
    <row r="35" spans="1:4" ht="19.5" customHeight="1">
      <c r="A35" s="19"/>
      <c r="B35" s="20"/>
      <c r="C35" s="19" t="s">
        <v>46</v>
      </c>
      <c r="D35" s="20">
        <v>0</v>
      </c>
    </row>
    <row r="36" spans="1:4" ht="19.5" customHeight="1">
      <c r="A36" s="19"/>
      <c r="B36" s="20"/>
      <c r="C36" s="19"/>
      <c r="D36" s="21"/>
    </row>
    <row r="37" spans="1:4" ht="19.5" customHeight="1">
      <c r="A37" s="22" t="s">
        <v>47</v>
      </c>
      <c r="B37" s="21">
        <f>SUM(B6:B34)</f>
        <v>2188.2799999999997</v>
      </c>
      <c r="C37" s="22" t="s">
        <v>48</v>
      </c>
      <c r="D37" s="21">
        <f>SUM(D6:D35)</f>
        <v>2266.3000000000002</v>
      </c>
    </row>
    <row r="38" spans="1:4" ht="19.5" customHeight="1">
      <c r="A38" s="19" t="s">
        <v>49</v>
      </c>
      <c r="B38" s="20">
        <v>0</v>
      </c>
      <c r="C38" s="19" t="s">
        <v>50</v>
      </c>
      <c r="D38" s="20">
        <v>0</v>
      </c>
    </row>
    <row r="39" spans="1:4" ht="19.5" customHeight="1">
      <c r="A39" s="19" t="s">
        <v>51</v>
      </c>
      <c r="B39" s="20">
        <v>78.02</v>
      </c>
      <c r="C39" s="19" t="s">
        <v>52</v>
      </c>
      <c r="D39" s="20">
        <v>0</v>
      </c>
    </row>
    <row r="40" spans="1:4" ht="19.5" customHeight="1">
      <c r="A40" s="19"/>
      <c r="B40" s="20"/>
      <c r="C40" s="19" t="s">
        <v>53</v>
      </c>
      <c r="D40" s="20">
        <v>0</v>
      </c>
    </row>
    <row r="41" spans="1:4" ht="19.5" customHeight="1">
      <c r="A41" s="23"/>
      <c r="B41" s="24"/>
      <c r="C41" s="23"/>
      <c r="D41" s="25"/>
    </row>
    <row r="42" spans="1:4" ht="19.5" customHeight="1">
      <c r="A42" s="26" t="s">
        <v>54</v>
      </c>
      <c r="B42" s="27">
        <f>SUM(B37:B39)</f>
        <v>2266.2999999999997</v>
      </c>
      <c r="C42" s="26" t="s">
        <v>55</v>
      </c>
      <c r="D42" s="28">
        <f>SUM(D37,D38,D40)</f>
        <v>2266.3000000000002</v>
      </c>
    </row>
    <row r="43" spans="1:4" ht="20.25" customHeight="1">
      <c r="A43" s="29"/>
      <c r="B43" s="30"/>
      <c r="C43" s="31"/>
      <c r="D43" s="7"/>
    </row>
  </sheetData>
  <mergeCells count="3">
    <mergeCell ref="A2:D2"/>
    <mergeCell ref="C4:D4"/>
    <mergeCell ref="A4:B4"/>
  </mergeCells>
  <phoneticPr fontId="4" type="noConversion"/>
  <printOptions horizontalCentered="1"/>
  <pageMargins left="0.59097219999999995" right="0.59097219999999995" top="0.98472219999999999" bottom="0.98472219999999999" header="0.51249999999999996" footer="0.51249999999999996"/>
  <pageSetup paperSize="9" scale="55" orientation="landscape"/>
  <headerFooter alignWithMargins="0">
    <oddFooter>&amp;C第 &amp;P 页,共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6"/>
  <sheetViews>
    <sheetView showGridLines="0" showZeros="0" workbookViewId="0"/>
  </sheetViews>
  <sheetFormatPr defaultRowHeight="11.25"/>
  <cols>
    <col min="1" max="1" width="4.83203125" customWidth="1"/>
    <col min="2" max="3" width="3.6640625" customWidth="1"/>
    <col min="4" max="4" width="9.1640625" customWidth="1"/>
    <col min="5" max="5" width="38" customWidth="1"/>
    <col min="6" max="10" width="13.33203125" customWidth="1"/>
    <col min="11" max="14" width="12.1640625" customWidth="1"/>
    <col min="15" max="15" width="11.83203125" customWidth="1"/>
    <col min="16" max="17" width="10.6640625" customWidth="1"/>
    <col min="18" max="18" width="12.1640625" customWidth="1"/>
    <col min="19" max="19" width="9.83203125" customWidth="1"/>
    <col min="20" max="20" width="10.6640625" customWidth="1"/>
  </cols>
  <sheetData>
    <row r="1" spans="1:20" ht="20.100000000000001" customHeight="1">
      <c r="A1" s="32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4"/>
      <c r="T1" s="35" t="s">
        <v>56</v>
      </c>
    </row>
    <row r="2" spans="1:20" ht="20.100000000000001" customHeight="1">
      <c r="A2" s="109" t="s">
        <v>57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</row>
    <row r="3" spans="1:20" ht="20.100000000000001" customHeight="1">
      <c r="A3" s="36" t="s">
        <v>0</v>
      </c>
      <c r="B3" s="37"/>
      <c r="C3" s="37"/>
      <c r="D3" s="37"/>
      <c r="E3" s="37"/>
      <c r="F3" s="38"/>
      <c r="G3" s="38"/>
      <c r="H3" s="38"/>
      <c r="I3" s="38"/>
      <c r="J3" s="39"/>
      <c r="K3" s="39"/>
      <c r="L3" s="39"/>
      <c r="M3" s="39"/>
      <c r="N3" s="39"/>
      <c r="O3" s="39"/>
      <c r="P3" s="39"/>
      <c r="Q3" s="39"/>
      <c r="R3" s="39"/>
      <c r="S3" s="40"/>
      <c r="T3" s="8" t="s">
        <v>5</v>
      </c>
    </row>
    <row r="4" spans="1:20" ht="20.100000000000001" customHeight="1">
      <c r="A4" s="112" t="s">
        <v>58</v>
      </c>
      <c r="B4" s="113"/>
      <c r="C4" s="113"/>
      <c r="D4" s="113"/>
      <c r="E4" s="114"/>
      <c r="F4" s="118" t="s">
        <v>59</v>
      </c>
      <c r="G4" s="124" t="s">
        <v>60</v>
      </c>
      <c r="H4" s="119" t="s">
        <v>61</v>
      </c>
      <c r="I4" s="119" t="s">
        <v>62</v>
      </c>
      <c r="J4" s="119" t="s">
        <v>63</v>
      </c>
      <c r="K4" s="119" t="s">
        <v>64</v>
      </c>
      <c r="L4" s="119"/>
      <c r="M4" s="121" t="s">
        <v>65</v>
      </c>
      <c r="N4" s="129" t="s">
        <v>66</v>
      </c>
      <c r="O4" s="130"/>
      <c r="P4" s="130"/>
      <c r="Q4" s="130"/>
      <c r="R4" s="131"/>
      <c r="S4" s="118" t="s">
        <v>67</v>
      </c>
      <c r="T4" s="119" t="s">
        <v>68</v>
      </c>
    </row>
    <row r="5" spans="1:20" ht="20.100000000000001" customHeight="1">
      <c r="A5" s="112" t="s">
        <v>69</v>
      </c>
      <c r="B5" s="113"/>
      <c r="C5" s="114"/>
      <c r="D5" s="115" t="s">
        <v>70</v>
      </c>
      <c r="E5" s="117" t="s">
        <v>71</v>
      </c>
      <c r="F5" s="119"/>
      <c r="G5" s="124"/>
      <c r="H5" s="119"/>
      <c r="I5" s="119"/>
      <c r="J5" s="119"/>
      <c r="K5" s="126" t="s">
        <v>72</v>
      </c>
      <c r="L5" s="119" t="s">
        <v>73</v>
      </c>
      <c r="M5" s="122"/>
      <c r="N5" s="128" t="s">
        <v>74</v>
      </c>
      <c r="O5" s="128" t="s">
        <v>75</v>
      </c>
      <c r="P5" s="128" t="s">
        <v>76</v>
      </c>
      <c r="Q5" s="128" t="s">
        <v>77</v>
      </c>
      <c r="R5" s="128" t="s">
        <v>78</v>
      </c>
      <c r="S5" s="119"/>
      <c r="T5" s="119"/>
    </row>
    <row r="6" spans="1:20" ht="30.75" customHeight="1">
      <c r="A6" s="95" t="s">
        <v>79</v>
      </c>
      <c r="B6" s="96" t="s">
        <v>80</v>
      </c>
      <c r="C6" s="97" t="s">
        <v>81</v>
      </c>
      <c r="D6" s="116"/>
      <c r="E6" s="116"/>
      <c r="F6" s="120"/>
      <c r="G6" s="125"/>
      <c r="H6" s="120"/>
      <c r="I6" s="120"/>
      <c r="J6" s="120"/>
      <c r="K6" s="127"/>
      <c r="L6" s="120"/>
      <c r="M6" s="123"/>
      <c r="N6" s="120"/>
      <c r="O6" s="120"/>
      <c r="P6" s="120"/>
      <c r="Q6" s="120"/>
      <c r="R6" s="120"/>
      <c r="S6" s="120"/>
      <c r="T6" s="120"/>
    </row>
    <row r="7" spans="1:20" ht="20.100000000000001" customHeight="1">
      <c r="A7" s="41" t="s">
        <v>38</v>
      </c>
      <c r="B7" s="41" t="s">
        <v>38</v>
      </c>
      <c r="C7" s="41" t="s">
        <v>38</v>
      </c>
      <c r="D7" s="41" t="s">
        <v>38</v>
      </c>
      <c r="E7" s="41" t="s">
        <v>59</v>
      </c>
      <c r="F7" s="42">
        <v>2266.3000000000002</v>
      </c>
      <c r="G7" s="42">
        <v>78.02</v>
      </c>
      <c r="H7" s="42">
        <v>1498.98</v>
      </c>
      <c r="I7" s="42">
        <v>0</v>
      </c>
      <c r="J7" s="43">
        <v>0</v>
      </c>
      <c r="K7" s="44">
        <v>0</v>
      </c>
      <c r="L7" s="42">
        <v>0</v>
      </c>
      <c r="M7" s="43">
        <v>0</v>
      </c>
      <c r="N7" s="44">
        <f t="shared" ref="N7:N16" si="0">SUM(O7:R7)</f>
        <v>0</v>
      </c>
      <c r="O7" s="42">
        <v>0</v>
      </c>
      <c r="P7" s="42">
        <v>0</v>
      </c>
      <c r="Q7" s="42">
        <v>0</v>
      </c>
      <c r="R7" s="43">
        <v>0</v>
      </c>
      <c r="S7" s="44">
        <v>689.3</v>
      </c>
      <c r="T7" s="43">
        <v>0</v>
      </c>
    </row>
    <row r="8" spans="1:20" ht="20.100000000000001" customHeight="1">
      <c r="A8" s="41" t="s">
        <v>82</v>
      </c>
      <c r="B8" s="41" t="s">
        <v>83</v>
      </c>
      <c r="C8" s="41" t="s">
        <v>84</v>
      </c>
      <c r="D8" s="41" t="s">
        <v>85</v>
      </c>
      <c r="E8" s="41" t="s">
        <v>86</v>
      </c>
      <c r="F8" s="42">
        <v>7</v>
      </c>
      <c r="G8" s="42">
        <v>0</v>
      </c>
      <c r="H8" s="42">
        <v>0</v>
      </c>
      <c r="I8" s="42">
        <v>0</v>
      </c>
      <c r="J8" s="43">
        <v>0</v>
      </c>
      <c r="K8" s="44">
        <v>0</v>
      </c>
      <c r="L8" s="42">
        <v>0</v>
      </c>
      <c r="M8" s="43">
        <v>0</v>
      </c>
      <c r="N8" s="44">
        <f t="shared" si="0"/>
        <v>0</v>
      </c>
      <c r="O8" s="42">
        <v>0</v>
      </c>
      <c r="P8" s="42">
        <v>0</v>
      </c>
      <c r="Q8" s="42">
        <v>0</v>
      </c>
      <c r="R8" s="43">
        <v>0</v>
      </c>
      <c r="S8" s="44">
        <v>7</v>
      </c>
      <c r="T8" s="43">
        <v>0</v>
      </c>
    </row>
    <row r="9" spans="1:20" ht="20.100000000000001" customHeight="1">
      <c r="A9" s="41" t="s">
        <v>87</v>
      </c>
      <c r="B9" s="41" t="s">
        <v>88</v>
      </c>
      <c r="C9" s="41" t="s">
        <v>89</v>
      </c>
      <c r="D9" s="41" t="s">
        <v>85</v>
      </c>
      <c r="E9" s="41" t="s">
        <v>90</v>
      </c>
      <c r="F9" s="42">
        <v>116.78</v>
      </c>
      <c r="G9" s="42">
        <v>0</v>
      </c>
      <c r="H9" s="42">
        <v>29.16</v>
      </c>
      <c r="I9" s="42">
        <v>0</v>
      </c>
      <c r="J9" s="43">
        <v>0</v>
      </c>
      <c r="K9" s="44">
        <v>0</v>
      </c>
      <c r="L9" s="42">
        <v>0</v>
      </c>
      <c r="M9" s="43">
        <v>0</v>
      </c>
      <c r="N9" s="44">
        <f t="shared" si="0"/>
        <v>0</v>
      </c>
      <c r="O9" s="42">
        <v>0</v>
      </c>
      <c r="P9" s="42">
        <v>0</v>
      </c>
      <c r="Q9" s="42">
        <v>0</v>
      </c>
      <c r="R9" s="43">
        <v>0</v>
      </c>
      <c r="S9" s="44">
        <v>87.62</v>
      </c>
      <c r="T9" s="43">
        <v>0</v>
      </c>
    </row>
    <row r="10" spans="1:20" ht="20.100000000000001" customHeight="1">
      <c r="A10" s="41" t="s">
        <v>87</v>
      </c>
      <c r="B10" s="41" t="s">
        <v>88</v>
      </c>
      <c r="C10" s="41" t="s">
        <v>88</v>
      </c>
      <c r="D10" s="41" t="s">
        <v>85</v>
      </c>
      <c r="E10" s="41" t="s">
        <v>91</v>
      </c>
      <c r="F10" s="42">
        <v>77.739999999999995</v>
      </c>
      <c r="G10" s="42">
        <v>0</v>
      </c>
      <c r="H10" s="42">
        <v>38.869999999999997</v>
      </c>
      <c r="I10" s="42">
        <v>0</v>
      </c>
      <c r="J10" s="43">
        <v>0</v>
      </c>
      <c r="K10" s="44">
        <v>0</v>
      </c>
      <c r="L10" s="42">
        <v>0</v>
      </c>
      <c r="M10" s="43">
        <v>0</v>
      </c>
      <c r="N10" s="44">
        <f t="shared" si="0"/>
        <v>0</v>
      </c>
      <c r="O10" s="42">
        <v>0</v>
      </c>
      <c r="P10" s="42">
        <v>0</v>
      </c>
      <c r="Q10" s="42">
        <v>0</v>
      </c>
      <c r="R10" s="43">
        <v>0</v>
      </c>
      <c r="S10" s="44">
        <v>38.869999999999997</v>
      </c>
      <c r="T10" s="43">
        <v>0</v>
      </c>
    </row>
    <row r="11" spans="1:20" ht="20.100000000000001" customHeight="1">
      <c r="A11" s="41" t="s">
        <v>87</v>
      </c>
      <c r="B11" s="41" t="s">
        <v>88</v>
      </c>
      <c r="C11" s="41" t="s">
        <v>92</v>
      </c>
      <c r="D11" s="41" t="s">
        <v>85</v>
      </c>
      <c r="E11" s="41" t="s">
        <v>93</v>
      </c>
      <c r="F11" s="42">
        <v>38.869999999999997</v>
      </c>
      <c r="G11" s="42">
        <v>0</v>
      </c>
      <c r="H11" s="42">
        <v>19.440000000000001</v>
      </c>
      <c r="I11" s="42">
        <v>0</v>
      </c>
      <c r="J11" s="43">
        <v>0</v>
      </c>
      <c r="K11" s="44">
        <v>0</v>
      </c>
      <c r="L11" s="42">
        <v>0</v>
      </c>
      <c r="M11" s="43">
        <v>0</v>
      </c>
      <c r="N11" s="44">
        <f t="shared" si="0"/>
        <v>0</v>
      </c>
      <c r="O11" s="42">
        <v>0</v>
      </c>
      <c r="P11" s="42">
        <v>0</v>
      </c>
      <c r="Q11" s="42">
        <v>0</v>
      </c>
      <c r="R11" s="43">
        <v>0</v>
      </c>
      <c r="S11" s="44">
        <v>19.43</v>
      </c>
      <c r="T11" s="43">
        <v>0</v>
      </c>
    </row>
    <row r="12" spans="1:20" ht="20.100000000000001" customHeight="1">
      <c r="A12" s="41" t="s">
        <v>87</v>
      </c>
      <c r="B12" s="41" t="s">
        <v>83</v>
      </c>
      <c r="C12" s="41" t="s">
        <v>94</v>
      </c>
      <c r="D12" s="41" t="s">
        <v>85</v>
      </c>
      <c r="E12" s="41" t="s">
        <v>95</v>
      </c>
      <c r="F12" s="42">
        <v>1678.16</v>
      </c>
      <c r="G12" s="42">
        <v>78.02</v>
      </c>
      <c r="H12" s="42">
        <v>1177.74</v>
      </c>
      <c r="I12" s="42">
        <v>0</v>
      </c>
      <c r="J12" s="43">
        <v>0</v>
      </c>
      <c r="K12" s="44">
        <v>0</v>
      </c>
      <c r="L12" s="42">
        <v>0</v>
      </c>
      <c r="M12" s="43">
        <v>0</v>
      </c>
      <c r="N12" s="44">
        <f t="shared" si="0"/>
        <v>0</v>
      </c>
      <c r="O12" s="42">
        <v>0</v>
      </c>
      <c r="P12" s="42">
        <v>0</v>
      </c>
      <c r="Q12" s="42">
        <v>0</v>
      </c>
      <c r="R12" s="43">
        <v>0</v>
      </c>
      <c r="S12" s="44">
        <v>422.4</v>
      </c>
      <c r="T12" s="43">
        <v>0</v>
      </c>
    </row>
    <row r="13" spans="1:20" ht="20.100000000000001" customHeight="1">
      <c r="A13" s="41" t="s">
        <v>87</v>
      </c>
      <c r="B13" s="41" t="s">
        <v>96</v>
      </c>
      <c r="C13" s="41" t="s">
        <v>88</v>
      </c>
      <c r="D13" s="41" t="s">
        <v>85</v>
      </c>
      <c r="E13" s="41" t="s">
        <v>97</v>
      </c>
      <c r="F13" s="42">
        <v>151</v>
      </c>
      <c r="G13" s="42">
        <v>0</v>
      </c>
      <c r="H13" s="42">
        <v>151</v>
      </c>
      <c r="I13" s="42">
        <v>0</v>
      </c>
      <c r="J13" s="43">
        <v>0</v>
      </c>
      <c r="K13" s="44">
        <v>0</v>
      </c>
      <c r="L13" s="42">
        <v>0</v>
      </c>
      <c r="M13" s="43">
        <v>0</v>
      </c>
      <c r="N13" s="44">
        <f t="shared" si="0"/>
        <v>0</v>
      </c>
      <c r="O13" s="42">
        <v>0</v>
      </c>
      <c r="P13" s="42">
        <v>0</v>
      </c>
      <c r="Q13" s="42">
        <v>0</v>
      </c>
      <c r="R13" s="43">
        <v>0</v>
      </c>
      <c r="S13" s="44">
        <v>0</v>
      </c>
      <c r="T13" s="43">
        <v>0</v>
      </c>
    </row>
    <row r="14" spans="1:20" ht="20.100000000000001" customHeight="1">
      <c r="A14" s="41" t="s">
        <v>87</v>
      </c>
      <c r="B14" s="41" t="s">
        <v>96</v>
      </c>
      <c r="C14" s="41" t="s">
        <v>98</v>
      </c>
      <c r="D14" s="41" t="s">
        <v>85</v>
      </c>
      <c r="E14" s="41" t="s">
        <v>99</v>
      </c>
      <c r="F14" s="42">
        <v>94</v>
      </c>
      <c r="G14" s="42">
        <v>0</v>
      </c>
      <c r="H14" s="42">
        <v>31.39</v>
      </c>
      <c r="I14" s="42">
        <v>0</v>
      </c>
      <c r="J14" s="43">
        <v>0</v>
      </c>
      <c r="K14" s="44">
        <v>0</v>
      </c>
      <c r="L14" s="42">
        <v>0</v>
      </c>
      <c r="M14" s="43">
        <v>0</v>
      </c>
      <c r="N14" s="44">
        <f t="shared" si="0"/>
        <v>0</v>
      </c>
      <c r="O14" s="42">
        <v>0</v>
      </c>
      <c r="P14" s="42">
        <v>0</v>
      </c>
      <c r="Q14" s="42">
        <v>0</v>
      </c>
      <c r="R14" s="43">
        <v>0</v>
      </c>
      <c r="S14" s="44">
        <v>62.61</v>
      </c>
      <c r="T14" s="43">
        <v>0</v>
      </c>
    </row>
    <row r="15" spans="1:20" ht="20.100000000000001" customHeight="1">
      <c r="A15" s="41" t="s">
        <v>100</v>
      </c>
      <c r="B15" s="41" t="s">
        <v>101</v>
      </c>
      <c r="C15" s="41" t="s">
        <v>89</v>
      </c>
      <c r="D15" s="41" t="s">
        <v>85</v>
      </c>
      <c r="E15" s="41" t="s">
        <v>102</v>
      </c>
      <c r="F15" s="42">
        <v>43.73</v>
      </c>
      <c r="G15" s="42">
        <v>0</v>
      </c>
      <c r="H15" s="42">
        <v>21.87</v>
      </c>
      <c r="I15" s="42">
        <v>0</v>
      </c>
      <c r="J15" s="43">
        <v>0</v>
      </c>
      <c r="K15" s="44">
        <v>0</v>
      </c>
      <c r="L15" s="42">
        <v>0</v>
      </c>
      <c r="M15" s="43">
        <v>0</v>
      </c>
      <c r="N15" s="44">
        <f t="shared" si="0"/>
        <v>0</v>
      </c>
      <c r="O15" s="42">
        <v>0</v>
      </c>
      <c r="P15" s="42">
        <v>0</v>
      </c>
      <c r="Q15" s="42">
        <v>0</v>
      </c>
      <c r="R15" s="43">
        <v>0</v>
      </c>
      <c r="S15" s="44">
        <v>21.86</v>
      </c>
      <c r="T15" s="43">
        <v>0</v>
      </c>
    </row>
    <row r="16" spans="1:20" ht="20.100000000000001" customHeight="1">
      <c r="A16" s="41" t="s">
        <v>103</v>
      </c>
      <c r="B16" s="41" t="s">
        <v>89</v>
      </c>
      <c r="C16" s="41" t="s">
        <v>104</v>
      </c>
      <c r="D16" s="41" t="s">
        <v>85</v>
      </c>
      <c r="E16" s="41" t="s">
        <v>105</v>
      </c>
      <c r="F16" s="42">
        <v>59.02</v>
      </c>
      <c r="G16" s="42">
        <v>0</v>
      </c>
      <c r="H16" s="42">
        <v>29.51</v>
      </c>
      <c r="I16" s="42">
        <v>0</v>
      </c>
      <c r="J16" s="43">
        <v>0</v>
      </c>
      <c r="K16" s="44">
        <v>0</v>
      </c>
      <c r="L16" s="42">
        <v>0</v>
      </c>
      <c r="M16" s="43">
        <v>0</v>
      </c>
      <c r="N16" s="44">
        <f t="shared" si="0"/>
        <v>0</v>
      </c>
      <c r="O16" s="42">
        <v>0</v>
      </c>
      <c r="P16" s="42">
        <v>0</v>
      </c>
      <c r="Q16" s="42">
        <v>0</v>
      </c>
      <c r="R16" s="43">
        <v>0</v>
      </c>
      <c r="S16" s="44">
        <v>29.51</v>
      </c>
      <c r="T16" s="43">
        <v>0</v>
      </c>
    </row>
  </sheetData>
  <mergeCells count="22">
    <mergeCell ref="N4:R4"/>
    <mergeCell ref="S4:S6"/>
    <mergeCell ref="N5:N6"/>
    <mergeCell ref="P5:P6"/>
    <mergeCell ref="Q5:Q6"/>
    <mergeCell ref="R5:R6"/>
    <mergeCell ref="A5:C5"/>
    <mergeCell ref="A2:T2"/>
    <mergeCell ref="D5:D6"/>
    <mergeCell ref="E5:E6"/>
    <mergeCell ref="F4:F6"/>
    <mergeCell ref="J4:J6"/>
    <mergeCell ref="I4:I6"/>
    <mergeCell ref="K4:L4"/>
    <mergeCell ref="A4:E4"/>
    <mergeCell ref="M4:M6"/>
    <mergeCell ref="G4:G6"/>
    <mergeCell ref="H4:H6"/>
    <mergeCell ref="K5:K6"/>
    <mergeCell ref="L5:L6"/>
    <mergeCell ref="T4:T6"/>
    <mergeCell ref="O5:O6"/>
  </mergeCells>
  <phoneticPr fontId="4" type="noConversion"/>
  <printOptions horizontalCentered="1"/>
  <pageMargins left="0.59027779999999996" right="0.59027779999999996" top="0.98402780000000001" bottom="0.98402780000000001" header="0.51180550000000002" footer="0.51180550000000002"/>
  <pageSetup paperSize="9" scale="68" fitToHeight="1000" orientation="landscape"/>
  <headerFooter alignWithMargins="0">
    <oddFooter>&amp;C第 &amp;P 页,共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6"/>
  <sheetViews>
    <sheetView showGridLines="0" showZeros="0" workbookViewId="0"/>
  </sheetViews>
  <sheetFormatPr defaultRowHeight="11.25"/>
  <cols>
    <col min="1" max="1" width="5" customWidth="1"/>
    <col min="2" max="3" width="3.6640625" customWidth="1"/>
    <col min="4" max="4" width="10.1640625" customWidth="1"/>
    <col min="5" max="5" width="50.83203125" customWidth="1"/>
    <col min="6" max="10" width="14.5" customWidth="1"/>
  </cols>
  <sheetData>
    <row r="1" spans="1:10" ht="20.100000000000001" customHeight="1">
      <c r="A1" s="11"/>
      <c r="B1" s="45"/>
      <c r="C1" s="45"/>
      <c r="D1" s="45"/>
      <c r="E1" s="45"/>
      <c r="F1" s="45"/>
      <c r="G1" s="45"/>
      <c r="H1" s="45"/>
      <c r="I1" s="45"/>
      <c r="J1" s="46" t="s">
        <v>106</v>
      </c>
    </row>
    <row r="2" spans="1:10" ht="20.100000000000001" customHeight="1">
      <c r="A2" s="109" t="s">
        <v>107</v>
      </c>
      <c r="B2" s="109"/>
      <c r="C2" s="109"/>
      <c r="D2" s="109"/>
      <c r="E2" s="109"/>
      <c r="F2" s="109"/>
      <c r="G2" s="109"/>
      <c r="H2" s="109"/>
      <c r="I2" s="109"/>
      <c r="J2" s="109"/>
    </row>
    <row r="3" spans="1:10" ht="20.100000000000001" customHeight="1">
      <c r="A3" s="9" t="s">
        <v>0</v>
      </c>
      <c r="B3" s="10"/>
      <c r="C3" s="10"/>
      <c r="D3" s="10"/>
      <c r="E3" s="10"/>
      <c r="F3" s="47"/>
      <c r="G3" s="47"/>
      <c r="H3" s="47"/>
      <c r="I3" s="47"/>
      <c r="J3" s="8" t="s">
        <v>5</v>
      </c>
    </row>
    <row r="4" spans="1:10" ht="20.100000000000001" customHeight="1">
      <c r="A4" s="110" t="s">
        <v>58</v>
      </c>
      <c r="B4" s="139"/>
      <c r="C4" s="139"/>
      <c r="D4" s="139"/>
      <c r="E4" s="111"/>
      <c r="F4" s="136" t="s">
        <v>59</v>
      </c>
      <c r="G4" s="137" t="s">
        <v>108</v>
      </c>
      <c r="H4" s="138" t="s">
        <v>109</v>
      </c>
      <c r="I4" s="138" t="s">
        <v>110</v>
      </c>
      <c r="J4" s="132" t="s">
        <v>111</v>
      </c>
    </row>
    <row r="5" spans="1:10" ht="20.100000000000001" customHeight="1">
      <c r="A5" s="110" t="s">
        <v>69</v>
      </c>
      <c r="B5" s="139"/>
      <c r="C5" s="111"/>
      <c r="D5" s="135" t="s">
        <v>70</v>
      </c>
      <c r="E5" s="133" t="s">
        <v>112</v>
      </c>
      <c r="F5" s="137"/>
      <c r="G5" s="137"/>
      <c r="H5" s="138"/>
      <c r="I5" s="138"/>
      <c r="J5" s="132"/>
    </row>
    <row r="6" spans="1:10" ht="15" customHeight="1">
      <c r="A6" s="98" t="s">
        <v>79</v>
      </c>
      <c r="B6" s="98" t="s">
        <v>80</v>
      </c>
      <c r="C6" s="99" t="s">
        <v>81</v>
      </c>
      <c r="D6" s="132"/>
      <c r="E6" s="134"/>
      <c r="F6" s="137"/>
      <c r="G6" s="137"/>
      <c r="H6" s="138"/>
      <c r="I6" s="138"/>
      <c r="J6" s="132"/>
    </row>
    <row r="7" spans="1:10" ht="20.100000000000001" customHeight="1">
      <c r="A7" s="48" t="s">
        <v>38</v>
      </c>
      <c r="B7" s="48" t="s">
        <v>38</v>
      </c>
      <c r="C7" s="48" t="s">
        <v>38</v>
      </c>
      <c r="D7" s="49" t="s">
        <v>38</v>
      </c>
      <c r="E7" s="49" t="s">
        <v>59</v>
      </c>
      <c r="F7" s="50">
        <f t="shared" ref="F7:F16" si="0">SUM(G7:J7)</f>
        <v>2266.3000000000002</v>
      </c>
      <c r="G7" s="50">
        <v>1102.21</v>
      </c>
      <c r="H7" s="50">
        <v>1164.0899999999999</v>
      </c>
      <c r="I7" s="50">
        <v>0</v>
      </c>
      <c r="J7" s="94">
        <v>0</v>
      </c>
    </row>
    <row r="8" spans="1:10" ht="20.100000000000001" customHeight="1">
      <c r="A8" s="48" t="s">
        <v>82</v>
      </c>
      <c r="B8" s="48" t="s">
        <v>83</v>
      </c>
      <c r="C8" s="48" t="s">
        <v>84</v>
      </c>
      <c r="D8" s="49" t="s">
        <v>85</v>
      </c>
      <c r="E8" s="49" t="s">
        <v>86</v>
      </c>
      <c r="F8" s="50">
        <f t="shared" si="0"/>
        <v>7</v>
      </c>
      <c r="G8" s="50">
        <v>7</v>
      </c>
      <c r="H8" s="50">
        <v>0</v>
      </c>
      <c r="I8" s="50">
        <v>0</v>
      </c>
      <c r="J8" s="94">
        <v>0</v>
      </c>
    </row>
    <row r="9" spans="1:10" ht="20.100000000000001" customHeight="1">
      <c r="A9" s="48" t="s">
        <v>87</v>
      </c>
      <c r="B9" s="48" t="s">
        <v>88</v>
      </c>
      <c r="C9" s="48" t="s">
        <v>89</v>
      </c>
      <c r="D9" s="49" t="s">
        <v>85</v>
      </c>
      <c r="E9" s="49" t="s">
        <v>90</v>
      </c>
      <c r="F9" s="50">
        <f t="shared" si="0"/>
        <v>116.78</v>
      </c>
      <c r="G9" s="50">
        <v>116.78</v>
      </c>
      <c r="H9" s="50">
        <v>0</v>
      </c>
      <c r="I9" s="50">
        <v>0</v>
      </c>
      <c r="J9" s="94">
        <v>0</v>
      </c>
    </row>
    <row r="10" spans="1:10" ht="20.100000000000001" customHeight="1">
      <c r="A10" s="48" t="s">
        <v>87</v>
      </c>
      <c r="B10" s="48" t="s">
        <v>88</v>
      </c>
      <c r="C10" s="48" t="s">
        <v>88</v>
      </c>
      <c r="D10" s="49" t="s">
        <v>85</v>
      </c>
      <c r="E10" s="49" t="s">
        <v>91</v>
      </c>
      <c r="F10" s="50">
        <f t="shared" si="0"/>
        <v>77.739999999999995</v>
      </c>
      <c r="G10" s="50">
        <v>77.739999999999995</v>
      </c>
      <c r="H10" s="50">
        <v>0</v>
      </c>
      <c r="I10" s="50">
        <v>0</v>
      </c>
      <c r="J10" s="94">
        <v>0</v>
      </c>
    </row>
    <row r="11" spans="1:10" ht="20.100000000000001" customHeight="1">
      <c r="A11" s="48" t="s">
        <v>87</v>
      </c>
      <c r="B11" s="48" t="s">
        <v>88</v>
      </c>
      <c r="C11" s="48" t="s">
        <v>92</v>
      </c>
      <c r="D11" s="49" t="s">
        <v>85</v>
      </c>
      <c r="E11" s="49" t="s">
        <v>93</v>
      </c>
      <c r="F11" s="50">
        <f t="shared" si="0"/>
        <v>38.869999999999997</v>
      </c>
      <c r="G11" s="50">
        <v>38.869999999999997</v>
      </c>
      <c r="H11" s="50">
        <v>0</v>
      </c>
      <c r="I11" s="50">
        <v>0</v>
      </c>
      <c r="J11" s="94">
        <v>0</v>
      </c>
    </row>
    <row r="12" spans="1:10" ht="20.100000000000001" customHeight="1">
      <c r="A12" s="48" t="s">
        <v>87</v>
      </c>
      <c r="B12" s="48" t="s">
        <v>83</v>
      </c>
      <c r="C12" s="48" t="s">
        <v>94</v>
      </c>
      <c r="D12" s="49" t="s">
        <v>85</v>
      </c>
      <c r="E12" s="49" t="s">
        <v>95</v>
      </c>
      <c r="F12" s="50">
        <f t="shared" si="0"/>
        <v>1678.16</v>
      </c>
      <c r="G12" s="50">
        <v>665.07</v>
      </c>
      <c r="H12" s="50">
        <v>1013.09</v>
      </c>
      <c r="I12" s="50">
        <v>0</v>
      </c>
      <c r="J12" s="94">
        <v>0</v>
      </c>
    </row>
    <row r="13" spans="1:10" ht="20.100000000000001" customHeight="1">
      <c r="A13" s="48" t="s">
        <v>87</v>
      </c>
      <c r="B13" s="48" t="s">
        <v>96</v>
      </c>
      <c r="C13" s="48" t="s">
        <v>88</v>
      </c>
      <c r="D13" s="49" t="s">
        <v>85</v>
      </c>
      <c r="E13" s="49" t="s">
        <v>97</v>
      </c>
      <c r="F13" s="50">
        <f t="shared" si="0"/>
        <v>151</v>
      </c>
      <c r="G13" s="50">
        <v>0</v>
      </c>
      <c r="H13" s="50">
        <v>151</v>
      </c>
      <c r="I13" s="50">
        <v>0</v>
      </c>
      <c r="J13" s="94">
        <v>0</v>
      </c>
    </row>
    <row r="14" spans="1:10" ht="20.100000000000001" customHeight="1">
      <c r="A14" s="48" t="s">
        <v>87</v>
      </c>
      <c r="B14" s="48" t="s">
        <v>96</v>
      </c>
      <c r="C14" s="48" t="s">
        <v>98</v>
      </c>
      <c r="D14" s="49" t="s">
        <v>85</v>
      </c>
      <c r="E14" s="49" t="s">
        <v>99</v>
      </c>
      <c r="F14" s="50">
        <f t="shared" si="0"/>
        <v>94</v>
      </c>
      <c r="G14" s="50">
        <v>94</v>
      </c>
      <c r="H14" s="50">
        <v>0</v>
      </c>
      <c r="I14" s="50">
        <v>0</v>
      </c>
      <c r="J14" s="94">
        <v>0</v>
      </c>
    </row>
    <row r="15" spans="1:10" ht="20.100000000000001" customHeight="1">
      <c r="A15" s="48" t="s">
        <v>100</v>
      </c>
      <c r="B15" s="48" t="s">
        <v>101</v>
      </c>
      <c r="C15" s="48" t="s">
        <v>89</v>
      </c>
      <c r="D15" s="49" t="s">
        <v>85</v>
      </c>
      <c r="E15" s="49" t="s">
        <v>102</v>
      </c>
      <c r="F15" s="50">
        <f t="shared" si="0"/>
        <v>43.73</v>
      </c>
      <c r="G15" s="50">
        <v>43.73</v>
      </c>
      <c r="H15" s="50">
        <v>0</v>
      </c>
      <c r="I15" s="50">
        <v>0</v>
      </c>
      <c r="J15" s="94">
        <v>0</v>
      </c>
    </row>
    <row r="16" spans="1:10" ht="20.100000000000001" customHeight="1">
      <c r="A16" s="48" t="s">
        <v>103</v>
      </c>
      <c r="B16" s="48" t="s">
        <v>89</v>
      </c>
      <c r="C16" s="48" t="s">
        <v>104</v>
      </c>
      <c r="D16" s="49" t="s">
        <v>85</v>
      </c>
      <c r="E16" s="49" t="s">
        <v>105</v>
      </c>
      <c r="F16" s="50">
        <f t="shared" si="0"/>
        <v>59.02</v>
      </c>
      <c r="G16" s="50">
        <v>59.02</v>
      </c>
      <c r="H16" s="50">
        <v>0</v>
      </c>
      <c r="I16" s="50">
        <v>0</v>
      </c>
      <c r="J16" s="94">
        <v>0</v>
      </c>
    </row>
  </sheetData>
  <mergeCells count="10">
    <mergeCell ref="A2:J2"/>
    <mergeCell ref="J4:J6"/>
    <mergeCell ref="E5:E6"/>
    <mergeCell ref="D5:D6"/>
    <mergeCell ref="F4:F6"/>
    <mergeCell ref="G4:G6"/>
    <mergeCell ref="H4:H6"/>
    <mergeCell ref="I4:I6"/>
    <mergeCell ref="A4:E4"/>
    <mergeCell ref="A5:C5"/>
  </mergeCells>
  <phoneticPr fontId="4" type="noConversion"/>
  <printOptions horizontalCentered="1"/>
  <pageMargins left="0.59027779999999996" right="0.59027779999999996" top="0.98402780000000001" bottom="0.98402780000000001" header="0.51180550000000002" footer="0.51180550000000002"/>
  <pageSetup paperSize="9" scale="99" fitToHeight="1000" orientation="landscape"/>
  <headerFooter alignWithMargins="0">
    <oddFooter>&amp;C第 &amp;P 页,共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0"/>
  <sheetViews>
    <sheetView showGridLines="0" showZeros="0" workbookViewId="0"/>
  </sheetViews>
  <sheetFormatPr defaultRowHeight="11.25"/>
  <cols>
    <col min="1" max="1" width="53.5" customWidth="1"/>
    <col min="2" max="2" width="24.83203125" customWidth="1"/>
    <col min="3" max="3" width="53.5" customWidth="1"/>
    <col min="4" max="8" width="24.83203125" customWidth="1"/>
  </cols>
  <sheetData>
    <row r="1" spans="1:8" ht="20.25" customHeight="1">
      <c r="A1" s="7"/>
      <c r="B1" s="7"/>
      <c r="C1" s="7"/>
      <c r="D1" s="7"/>
      <c r="E1" s="7"/>
      <c r="F1" s="7"/>
      <c r="G1" s="7"/>
      <c r="H1" s="8" t="s">
        <v>113</v>
      </c>
    </row>
    <row r="2" spans="1:8" ht="20.25" customHeight="1">
      <c r="A2" s="109" t="s">
        <v>114</v>
      </c>
      <c r="B2" s="109"/>
      <c r="C2" s="109"/>
      <c r="D2" s="109"/>
      <c r="E2" s="109"/>
      <c r="F2" s="109"/>
      <c r="G2" s="109"/>
      <c r="H2" s="109"/>
    </row>
    <row r="3" spans="1:8" ht="20.25" customHeight="1">
      <c r="A3" s="9" t="s">
        <v>0</v>
      </c>
      <c r="B3" s="10"/>
      <c r="C3" s="11"/>
      <c r="D3" s="11"/>
      <c r="E3" s="11"/>
      <c r="F3" s="11"/>
      <c r="G3" s="11"/>
      <c r="H3" s="8" t="s">
        <v>5</v>
      </c>
    </row>
    <row r="4" spans="1:8" ht="24" customHeight="1">
      <c r="A4" s="110" t="s">
        <v>6</v>
      </c>
      <c r="B4" s="111"/>
      <c r="C4" s="110" t="s">
        <v>7</v>
      </c>
      <c r="D4" s="139"/>
      <c r="E4" s="139"/>
      <c r="F4" s="139"/>
      <c r="G4" s="139"/>
      <c r="H4" s="111"/>
    </row>
    <row r="5" spans="1:8" ht="24" customHeight="1">
      <c r="A5" s="92" t="s">
        <v>8</v>
      </c>
      <c r="B5" s="100" t="s">
        <v>9</v>
      </c>
      <c r="C5" s="92" t="s">
        <v>8</v>
      </c>
      <c r="D5" s="92" t="s">
        <v>59</v>
      </c>
      <c r="E5" s="100" t="s">
        <v>115</v>
      </c>
      <c r="F5" s="101" t="s">
        <v>116</v>
      </c>
      <c r="G5" s="100" t="s">
        <v>117</v>
      </c>
      <c r="H5" s="101" t="s">
        <v>118</v>
      </c>
    </row>
    <row r="6" spans="1:8" ht="24" customHeight="1">
      <c r="A6" s="14" t="s">
        <v>119</v>
      </c>
      <c r="B6" s="18">
        <f>SUM(B7:B9)</f>
        <v>1498.98</v>
      </c>
      <c r="C6" s="51" t="s">
        <v>120</v>
      </c>
      <c r="D6" s="18">
        <f t="shared" ref="D6:D36" si="0">SUM(E6:H6)</f>
        <v>1576.9999999999998</v>
      </c>
      <c r="E6" s="60">
        <f>SUM(E7:E36)</f>
        <v>1576.9999999999998</v>
      </c>
      <c r="F6" s="20">
        <f>SUM(F7:F36)</f>
        <v>0</v>
      </c>
      <c r="G6" s="20">
        <f>SUM(G7:G36)</f>
        <v>0</v>
      </c>
      <c r="H6" s="20">
        <f>SUM(H7:H36)</f>
        <v>0</v>
      </c>
    </row>
    <row r="7" spans="1:8" ht="24" customHeight="1">
      <c r="A7" s="14" t="s">
        <v>121</v>
      </c>
      <c r="B7" s="18">
        <v>1498.98</v>
      </c>
      <c r="C7" s="51" t="s">
        <v>122</v>
      </c>
      <c r="D7" s="18">
        <f t="shared" si="0"/>
        <v>0</v>
      </c>
      <c r="E7" s="60">
        <v>0</v>
      </c>
      <c r="F7" s="52">
        <v>0</v>
      </c>
      <c r="G7" s="52">
        <v>0</v>
      </c>
      <c r="H7" s="53">
        <v>0</v>
      </c>
    </row>
    <row r="8" spans="1:8" ht="24" customHeight="1">
      <c r="A8" s="14" t="s">
        <v>123</v>
      </c>
      <c r="B8" s="18">
        <v>0</v>
      </c>
      <c r="C8" s="51" t="s">
        <v>124</v>
      </c>
      <c r="D8" s="18">
        <f t="shared" si="0"/>
        <v>0</v>
      </c>
      <c r="E8" s="60">
        <v>0</v>
      </c>
      <c r="F8" s="60">
        <v>0</v>
      </c>
      <c r="G8" s="60">
        <v>0</v>
      </c>
      <c r="H8" s="18">
        <v>0</v>
      </c>
    </row>
    <row r="9" spans="1:8" ht="24" customHeight="1">
      <c r="A9" s="14" t="s">
        <v>125</v>
      </c>
      <c r="B9" s="18">
        <v>0</v>
      </c>
      <c r="C9" s="51" t="s">
        <v>126</v>
      </c>
      <c r="D9" s="18">
        <f t="shared" si="0"/>
        <v>0</v>
      </c>
      <c r="E9" s="60">
        <v>0</v>
      </c>
      <c r="F9" s="60">
        <v>0</v>
      </c>
      <c r="G9" s="60">
        <v>0</v>
      </c>
      <c r="H9" s="18">
        <v>0</v>
      </c>
    </row>
    <row r="10" spans="1:8" ht="24" customHeight="1">
      <c r="A10" s="14" t="s">
        <v>127</v>
      </c>
      <c r="B10" s="18">
        <f>SUM(B11:B14)</f>
        <v>78.02</v>
      </c>
      <c r="C10" s="51" t="s">
        <v>128</v>
      </c>
      <c r="D10" s="18">
        <f t="shared" si="0"/>
        <v>0</v>
      </c>
      <c r="E10" s="60">
        <v>0</v>
      </c>
      <c r="F10" s="60">
        <v>0</v>
      </c>
      <c r="G10" s="60">
        <v>0</v>
      </c>
      <c r="H10" s="18">
        <v>0</v>
      </c>
    </row>
    <row r="11" spans="1:8" ht="24" customHeight="1">
      <c r="A11" s="14" t="s">
        <v>121</v>
      </c>
      <c r="B11" s="18">
        <v>78.02</v>
      </c>
      <c r="C11" s="51" t="s">
        <v>129</v>
      </c>
      <c r="D11" s="18">
        <f t="shared" si="0"/>
        <v>0</v>
      </c>
      <c r="E11" s="60">
        <v>0</v>
      </c>
      <c r="F11" s="60">
        <v>0</v>
      </c>
      <c r="G11" s="60">
        <v>0</v>
      </c>
      <c r="H11" s="18">
        <v>0</v>
      </c>
    </row>
    <row r="12" spans="1:8" ht="24" customHeight="1">
      <c r="A12" s="14" t="s">
        <v>123</v>
      </c>
      <c r="B12" s="18">
        <v>0</v>
      </c>
      <c r="C12" s="51" t="s">
        <v>130</v>
      </c>
      <c r="D12" s="18">
        <f t="shared" si="0"/>
        <v>0</v>
      </c>
      <c r="E12" s="60">
        <v>0</v>
      </c>
      <c r="F12" s="60">
        <v>0</v>
      </c>
      <c r="G12" s="60">
        <v>0</v>
      </c>
      <c r="H12" s="18">
        <v>0</v>
      </c>
    </row>
    <row r="13" spans="1:8" ht="24" customHeight="1">
      <c r="A13" s="14" t="s">
        <v>125</v>
      </c>
      <c r="B13" s="18">
        <v>0</v>
      </c>
      <c r="C13" s="51" t="s">
        <v>131</v>
      </c>
      <c r="D13" s="18">
        <f t="shared" si="0"/>
        <v>0</v>
      </c>
      <c r="E13" s="60">
        <v>0</v>
      </c>
      <c r="F13" s="60">
        <v>0</v>
      </c>
      <c r="G13" s="60">
        <v>0</v>
      </c>
      <c r="H13" s="18">
        <v>0</v>
      </c>
    </row>
    <row r="14" spans="1:8" ht="24" customHeight="1">
      <c r="A14" s="14" t="s">
        <v>132</v>
      </c>
      <c r="B14" s="18">
        <v>0</v>
      </c>
      <c r="C14" s="51" t="s">
        <v>133</v>
      </c>
      <c r="D14" s="18">
        <f t="shared" si="0"/>
        <v>1525.62</v>
      </c>
      <c r="E14" s="60">
        <v>1525.62</v>
      </c>
      <c r="F14" s="60">
        <v>0</v>
      </c>
      <c r="G14" s="60">
        <v>0</v>
      </c>
      <c r="H14" s="18">
        <v>0</v>
      </c>
    </row>
    <row r="15" spans="1:8" ht="24" customHeight="1">
      <c r="A15" s="16"/>
      <c r="B15" s="18"/>
      <c r="C15" s="54" t="s">
        <v>134</v>
      </c>
      <c r="D15" s="18">
        <f t="shared" si="0"/>
        <v>0</v>
      </c>
      <c r="E15" s="60">
        <v>0</v>
      </c>
      <c r="F15" s="60">
        <v>0</v>
      </c>
      <c r="G15" s="60">
        <v>0</v>
      </c>
      <c r="H15" s="18">
        <v>0</v>
      </c>
    </row>
    <row r="16" spans="1:8" ht="24" customHeight="1">
      <c r="A16" s="16"/>
      <c r="B16" s="18"/>
      <c r="C16" s="54" t="s">
        <v>135</v>
      </c>
      <c r="D16" s="18">
        <f t="shared" si="0"/>
        <v>21.87</v>
      </c>
      <c r="E16" s="60">
        <v>21.87</v>
      </c>
      <c r="F16" s="60">
        <v>0</v>
      </c>
      <c r="G16" s="60">
        <v>0</v>
      </c>
      <c r="H16" s="18">
        <v>0</v>
      </c>
    </row>
    <row r="17" spans="1:8" ht="24" customHeight="1">
      <c r="A17" s="16"/>
      <c r="B17" s="18"/>
      <c r="C17" s="54" t="s">
        <v>136</v>
      </c>
      <c r="D17" s="18">
        <f t="shared" si="0"/>
        <v>0</v>
      </c>
      <c r="E17" s="60">
        <v>0</v>
      </c>
      <c r="F17" s="60">
        <v>0</v>
      </c>
      <c r="G17" s="60">
        <v>0</v>
      </c>
      <c r="H17" s="18">
        <v>0</v>
      </c>
    </row>
    <row r="18" spans="1:8" ht="24" customHeight="1">
      <c r="A18" s="16"/>
      <c r="B18" s="18"/>
      <c r="C18" s="54" t="s">
        <v>137</v>
      </c>
      <c r="D18" s="18">
        <f t="shared" si="0"/>
        <v>0</v>
      </c>
      <c r="E18" s="60">
        <v>0</v>
      </c>
      <c r="F18" s="60">
        <v>0</v>
      </c>
      <c r="G18" s="60">
        <v>0</v>
      </c>
      <c r="H18" s="18">
        <v>0</v>
      </c>
    </row>
    <row r="19" spans="1:8" ht="24" customHeight="1">
      <c r="A19" s="16"/>
      <c r="B19" s="18"/>
      <c r="C19" s="54" t="s">
        <v>138</v>
      </c>
      <c r="D19" s="18">
        <f t="shared" si="0"/>
        <v>0</v>
      </c>
      <c r="E19" s="60">
        <v>0</v>
      </c>
      <c r="F19" s="60">
        <v>0</v>
      </c>
      <c r="G19" s="60">
        <v>0</v>
      </c>
      <c r="H19" s="18">
        <v>0</v>
      </c>
    </row>
    <row r="20" spans="1:8" ht="24" customHeight="1">
      <c r="A20" s="16"/>
      <c r="B20" s="18"/>
      <c r="C20" s="54" t="s">
        <v>139</v>
      </c>
      <c r="D20" s="18">
        <f t="shared" si="0"/>
        <v>0</v>
      </c>
      <c r="E20" s="60">
        <v>0</v>
      </c>
      <c r="F20" s="60">
        <v>0</v>
      </c>
      <c r="G20" s="60">
        <v>0</v>
      </c>
      <c r="H20" s="18">
        <v>0</v>
      </c>
    </row>
    <row r="21" spans="1:8" ht="24" customHeight="1">
      <c r="A21" s="16"/>
      <c r="B21" s="18"/>
      <c r="C21" s="54" t="s">
        <v>140</v>
      </c>
      <c r="D21" s="18">
        <f t="shared" si="0"/>
        <v>0</v>
      </c>
      <c r="E21" s="60">
        <v>0</v>
      </c>
      <c r="F21" s="60">
        <v>0</v>
      </c>
      <c r="G21" s="60">
        <v>0</v>
      </c>
      <c r="H21" s="18">
        <v>0</v>
      </c>
    </row>
    <row r="22" spans="1:8" ht="24" customHeight="1">
      <c r="A22" s="16"/>
      <c r="B22" s="18"/>
      <c r="C22" s="54" t="s">
        <v>141</v>
      </c>
      <c r="D22" s="18">
        <f t="shared" si="0"/>
        <v>0</v>
      </c>
      <c r="E22" s="60">
        <v>0</v>
      </c>
      <c r="F22" s="60">
        <v>0</v>
      </c>
      <c r="G22" s="60">
        <v>0</v>
      </c>
      <c r="H22" s="18">
        <v>0</v>
      </c>
    </row>
    <row r="23" spans="1:8" ht="24" customHeight="1">
      <c r="A23" s="16"/>
      <c r="B23" s="18"/>
      <c r="C23" s="54" t="s">
        <v>142</v>
      </c>
      <c r="D23" s="18">
        <f t="shared" si="0"/>
        <v>0</v>
      </c>
      <c r="E23" s="60">
        <v>0</v>
      </c>
      <c r="F23" s="60">
        <v>0</v>
      </c>
      <c r="G23" s="60">
        <v>0</v>
      </c>
      <c r="H23" s="18">
        <v>0</v>
      </c>
    </row>
    <row r="24" spans="1:8" ht="24" customHeight="1">
      <c r="A24" s="16"/>
      <c r="B24" s="18"/>
      <c r="C24" s="102" t="s">
        <v>143</v>
      </c>
      <c r="D24" s="18">
        <f t="shared" si="0"/>
        <v>0</v>
      </c>
      <c r="E24" s="60">
        <v>0</v>
      </c>
      <c r="F24" s="60">
        <v>0</v>
      </c>
      <c r="G24" s="60">
        <v>0</v>
      </c>
      <c r="H24" s="18">
        <v>0</v>
      </c>
    </row>
    <row r="25" spans="1:8" ht="24" customHeight="1">
      <c r="A25" s="55"/>
      <c r="B25" s="56"/>
      <c r="C25" s="57" t="s">
        <v>144</v>
      </c>
      <c r="D25" s="56">
        <f t="shared" si="0"/>
        <v>0</v>
      </c>
      <c r="E25" s="56">
        <v>0</v>
      </c>
      <c r="F25" s="56">
        <v>0</v>
      </c>
      <c r="G25" s="56">
        <v>0</v>
      </c>
      <c r="H25" s="56">
        <v>0</v>
      </c>
    </row>
    <row r="26" spans="1:8" ht="24" customHeight="1">
      <c r="A26" s="14"/>
      <c r="B26" s="56"/>
      <c r="C26" s="57" t="s">
        <v>145</v>
      </c>
      <c r="D26" s="56">
        <f t="shared" si="0"/>
        <v>29.51</v>
      </c>
      <c r="E26" s="56">
        <v>29.51</v>
      </c>
      <c r="F26" s="56">
        <v>0</v>
      </c>
      <c r="G26" s="56">
        <v>0</v>
      </c>
      <c r="H26" s="56">
        <v>0</v>
      </c>
    </row>
    <row r="27" spans="1:8" ht="24" customHeight="1">
      <c r="A27" s="14"/>
      <c r="B27" s="56"/>
      <c r="C27" s="57" t="s">
        <v>146</v>
      </c>
      <c r="D27" s="56">
        <f t="shared" si="0"/>
        <v>0</v>
      </c>
      <c r="E27" s="56">
        <v>0</v>
      </c>
      <c r="F27" s="56">
        <v>0</v>
      </c>
      <c r="G27" s="56">
        <v>0</v>
      </c>
      <c r="H27" s="56">
        <v>0</v>
      </c>
    </row>
    <row r="28" spans="1:8" ht="24" customHeight="1">
      <c r="A28" s="14"/>
      <c r="B28" s="56"/>
      <c r="C28" s="57" t="s">
        <v>147</v>
      </c>
      <c r="D28" s="56">
        <f t="shared" si="0"/>
        <v>0</v>
      </c>
      <c r="E28" s="56">
        <v>0</v>
      </c>
      <c r="F28" s="56">
        <v>0</v>
      </c>
      <c r="G28" s="56">
        <v>0</v>
      </c>
      <c r="H28" s="56">
        <v>0</v>
      </c>
    </row>
    <row r="29" spans="1:8" ht="24" customHeight="1">
      <c r="A29" s="14"/>
      <c r="B29" s="56"/>
      <c r="C29" s="57" t="s">
        <v>148</v>
      </c>
      <c r="D29" s="56">
        <f t="shared" si="0"/>
        <v>0</v>
      </c>
      <c r="E29" s="56">
        <v>0</v>
      </c>
      <c r="F29" s="56">
        <v>0</v>
      </c>
      <c r="G29" s="56">
        <v>0</v>
      </c>
      <c r="H29" s="56">
        <v>0</v>
      </c>
    </row>
    <row r="30" spans="1:8" ht="24" customHeight="1">
      <c r="A30" s="12"/>
      <c r="B30" s="50"/>
      <c r="C30" s="58" t="s">
        <v>149</v>
      </c>
      <c r="D30" s="53">
        <f t="shared" si="0"/>
        <v>0</v>
      </c>
      <c r="E30" s="59">
        <v>0</v>
      </c>
      <c r="F30" s="59">
        <v>0</v>
      </c>
      <c r="G30" s="59">
        <v>0</v>
      </c>
      <c r="H30" s="59">
        <v>0</v>
      </c>
    </row>
    <row r="31" spans="1:8" ht="24" customHeight="1">
      <c r="A31" s="17"/>
      <c r="B31" s="60"/>
      <c r="C31" s="61" t="s">
        <v>150</v>
      </c>
      <c r="D31" s="18">
        <f t="shared" si="0"/>
        <v>0</v>
      </c>
      <c r="E31" s="62">
        <v>0</v>
      </c>
      <c r="F31" s="62">
        <v>0</v>
      </c>
      <c r="G31" s="62">
        <v>0</v>
      </c>
      <c r="H31" s="62">
        <v>0</v>
      </c>
    </row>
    <row r="32" spans="1:8" ht="24" customHeight="1">
      <c r="A32" s="19"/>
      <c r="B32" s="20"/>
      <c r="C32" s="63" t="s">
        <v>151</v>
      </c>
      <c r="D32" s="20">
        <f t="shared" si="0"/>
        <v>0</v>
      </c>
      <c r="E32" s="20">
        <v>0</v>
      </c>
      <c r="F32" s="20">
        <v>0</v>
      </c>
      <c r="G32" s="20">
        <v>0</v>
      </c>
      <c r="H32" s="20">
        <v>0</v>
      </c>
    </row>
    <row r="33" spans="1:8" ht="24" customHeight="1">
      <c r="A33" s="19"/>
      <c r="B33" s="20"/>
      <c r="C33" s="63" t="s">
        <v>152</v>
      </c>
      <c r="D33" s="20">
        <f t="shared" si="0"/>
        <v>0</v>
      </c>
      <c r="E33" s="20">
        <v>0</v>
      </c>
      <c r="F33" s="20">
        <v>0</v>
      </c>
      <c r="G33" s="20">
        <v>0</v>
      </c>
      <c r="H33" s="20">
        <v>0</v>
      </c>
    </row>
    <row r="34" spans="1:8" ht="24" customHeight="1">
      <c r="A34" s="19"/>
      <c r="B34" s="20"/>
      <c r="C34" s="63" t="s">
        <v>153</v>
      </c>
      <c r="D34" s="20">
        <f t="shared" si="0"/>
        <v>0</v>
      </c>
      <c r="E34" s="20">
        <v>0</v>
      </c>
      <c r="F34" s="20">
        <v>0</v>
      </c>
      <c r="G34" s="20">
        <v>0</v>
      </c>
      <c r="H34" s="20">
        <v>0</v>
      </c>
    </row>
    <row r="35" spans="1:8" ht="24" customHeight="1">
      <c r="A35" s="19"/>
      <c r="B35" s="20"/>
      <c r="C35" s="63" t="s">
        <v>154</v>
      </c>
      <c r="D35" s="20">
        <f t="shared" si="0"/>
        <v>0</v>
      </c>
      <c r="E35" s="20">
        <v>0</v>
      </c>
      <c r="F35" s="20">
        <v>0</v>
      </c>
      <c r="G35" s="20">
        <v>0</v>
      </c>
      <c r="H35" s="20">
        <v>0</v>
      </c>
    </row>
    <row r="36" spans="1:8" ht="24" customHeight="1">
      <c r="A36" s="19"/>
      <c r="B36" s="20"/>
      <c r="C36" s="63" t="s">
        <v>155</v>
      </c>
      <c r="D36" s="20">
        <f t="shared" si="0"/>
        <v>0</v>
      </c>
      <c r="E36" s="20">
        <v>0</v>
      </c>
      <c r="F36" s="20">
        <v>0</v>
      </c>
      <c r="G36" s="20">
        <v>0</v>
      </c>
      <c r="H36" s="20">
        <v>0</v>
      </c>
    </row>
    <row r="37" spans="1:8" ht="24" customHeight="1">
      <c r="A37" s="22"/>
      <c r="B37" s="21"/>
      <c r="C37" s="22"/>
      <c r="D37" s="21"/>
      <c r="E37" s="20"/>
      <c r="F37" s="20"/>
      <c r="G37" s="20" t="s">
        <v>38</v>
      </c>
      <c r="H37" s="20"/>
    </row>
    <row r="38" spans="1:8" ht="24" customHeight="1">
      <c r="A38" s="19"/>
      <c r="B38" s="20"/>
      <c r="C38" s="19" t="s">
        <v>156</v>
      </c>
      <c r="D38" s="20">
        <f>SUM(E38:H38)</f>
        <v>0</v>
      </c>
      <c r="E38" s="20">
        <f>SUM(B7,B11)-SUM(E6)</f>
        <v>0</v>
      </c>
      <c r="F38" s="20">
        <f>SUM(B8,B12)-SUM(F6)</f>
        <v>0</v>
      </c>
      <c r="G38" s="20">
        <f>SUM(B9,B13)-SUM(G6)</f>
        <v>0</v>
      </c>
      <c r="H38" s="20">
        <f>SUM(B14)-SUM(H6)</f>
        <v>0</v>
      </c>
    </row>
    <row r="39" spans="1:8" ht="24" customHeight="1">
      <c r="A39" s="19"/>
      <c r="B39" s="64"/>
      <c r="C39" s="19"/>
      <c r="D39" s="21"/>
      <c r="E39" s="20"/>
      <c r="F39" s="20"/>
      <c r="G39" s="20"/>
      <c r="H39" s="20"/>
    </row>
    <row r="40" spans="1:8" ht="24" customHeight="1">
      <c r="A40" s="22" t="s">
        <v>54</v>
      </c>
      <c r="B40" s="64">
        <f>SUM(B6,B10)</f>
        <v>1577</v>
      </c>
      <c r="C40" s="22" t="s">
        <v>55</v>
      </c>
      <c r="D40" s="21">
        <f>SUM(D7:D38)</f>
        <v>1576.9999999999998</v>
      </c>
      <c r="E40" s="21">
        <f>SUM(E7:E38)</f>
        <v>1576.9999999999998</v>
      </c>
      <c r="F40" s="21">
        <f>SUM(F7:F38)</f>
        <v>0</v>
      </c>
      <c r="G40" s="21">
        <f>SUM(G7:G38)</f>
        <v>0</v>
      </c>
      <c r="H40" s="21">
        <f>SUM(H7:H38)</f>
        <v>0</v>
      </c>
    </row>
  </sheetData>
  <mergeCells count="3">
    <mergeCell ref="A2:H2"/>
    <mergeCell ref="C4:H4"/>
    <mergeCell ref="A4:B4"/>
  </mergeCells>
  <phoneticPr fontId="4" type="noConversion"/>
  <printOptions horizontalCentered="1"/>
  <pageMargins left="0.59027779999999996" right="0.59027779999999996" top="0.98402780000000001" bottom="0.98402780000000001" header="0.51180550000000002" footer="0.51180550000000002"/>
  <pageSetup paperSize="9" scale="38" orientation="landscape"/>
  <headerFooter alignWithMargins="0">
    <oddFooter>&amp;C第 &amp;P 页,共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15"/>
  <sheetViews>
    <sheetView showGridLines="0" showZeros="0" workbookViewId="0"/>
  </sheetViews>
  <sheetFormatPr defaultRowHeight="11.25"/>
  <cols>
    <col min="1" max="1" width="5" customWidth="1"/>
    <col min="2" max="2" width="3.6640625" customWidth="1"/>
    <col min="3" max="3" width="10.33203125" customWidth="1"/>
    <col min="4" max="4" width="43.33203125" customWidth="1"/>
    <col min="5" max="5" width="15.83203125" customWidth="1"/>
    <col min="6" max="15" width="11.6640625" customWidth="1"/>
    <col min="16" max="22" width="8.33203125" customWidth="1"/>
    <col min="23" max="25" width="9.1640625" customWidth="1"/>
    <col min="26" max="35" width="8.33203125" customWidth="1"/>
    <col min="36" max="38" width="9.1640625" customWidth="1"/>
    <col min="39" max="41" width="8.33203125" customWidth="1"/>
  </cols>
  <sheetData>
    <row r="1" spans="1:41" ht="20.100000000000001" customHeight="1">
      <c r="A1" s="32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O1" s="65" t="s">
        <v>157</v>
      </c>
    </row>
    <row r="2" spans="1:41" ht="20.100000000000001" customHeight="1">
      <c r="A2" s="109" t="s">
        <v>158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</row>
    <row r="3" spans="1:41" ht="20.100000000000001" customHeight="1">
      <c r="A3" s="36" t="s">
        <v>0</v>
      </c>
      <c r="B3" s="37"/>
      <c r="C3" s="37"/>
      <c r="D3" s="37"/>
      <c r="E3" s="39"/>
      <c r="F3" s="39"/>
      <c r="G3" s="39"/>
      <c r="H3" s="39"/>
      <c r="I3" s="39"/>
      <c r="J3" s="39"/>
      <c r="K3" s="39"/>
      <c r="L3" s="39"/>
      <c r="M3" s="39"/>
      <c r="N3" s="39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40"/>
      <c r="AJ3" s="40"/>
      <c r="AK3" s="40"/>
      <c r="AL3" s="40"/>
      <c r="AO3" s="8" t="s">
        <v>5</v>
      </c>
    </row>
    <row r="4" spans="1:41" ht="20.100000000000001" customHeight="1">
      <c r="A4" s="112" t="s">
        <v>58</v>
      </c>
      <c r="B4" s="113"/>
      <c r="C4" s="113"/>
      <c r="D4" s="114"/>
      <c r="E4" s="148" t="s">
        <v>159</v>
      </c>
      <c r="F4" s="145" t="s">
        <v>160</v>
      </c>
      <c r="G4" s="146"/>
      <c r="H4" s="146"/>
      <c r="I4" s="146"/>
      <c r="J4" s="146"/>
      <c r="K4" s="146"/>
      <c r="L4" s="146"/>
      <c r="M4" s="146"/>
      <c r="N4" s="146"/>
      <c r="O4" s="147"/>
      <c r="P4" s="145" t="s">
        <v>161</v>
      </c>
      <c r="Q4" s="146"/>
      <c r="R4" s="146"/>
      <c r="S4" s="146"/>
      <c r="T4" s="146"/>
      <c r="U4" s="146"/>
      <c r="V4" s="146"/>
      <c r="W4" s="146"/>
      <c r="X4" s="146"/>
      <c r="Y4" s="147"/>
      <c r="Z4" s="145" t="s">
        <v>162</v>
      </c>
      <c r="AA4" s="146"/>
      <c r="AB4" s="146"/>
      <c r="AC4" s="146"/>
      <c r="AD4" s="146"/>
      <c r="AE4" s="146"/>
      <c r="AF4" s="146"/>
      <c r="AG4" s="146"/>
      <c r="AH4" s="146"/>
      <c r="AI4" s="146"/>
      <c r="AJ4" s="146"/>
      <c r="AK4" s="146"/>
      <c r="AL4" s="146"/>
      <c r="AM4" s="146"/>
      <c r="AN4" s="146"/>
      <c r="AO4" s="147"/>
    </row>
    <row r="5" spans="1:41" ht="20.100000000000001" customHeight="1">
      <c r="A5" s="143" t="s">
        <v>69</v>
      </c>
      <c r="B5" s="144"/>
      <c r="C5" s="115" t="s">
        <v>70</v>
      </c>
      <c r="D5" s="117" t="s">
        <v>112</v>
      </c>
      <c r="E5" s="149"/>
      <c r="F5" s="151" t="s">
        <v>59</v>
      </c>
      <c r="G5" s="140" t="s">
        <v>163</v>
      </c>
      <c r="H5" s="141"/>
      <c r="I5" s="142"/>
      <c r="J5" s="140" t="s">
        <v>164</v>
      </c>
      <c r="K5" s="141"/>
      <c r="L5" s="142"/>
      <c r="M5" s="140" t="s">
        <v>165</v>
      </c>
      <c r="N5" s="141"/>
      <c r="O5" s="142"/>
      <c r="P5" s="153" t="s">
        <v>59</v>
      </c>
      <c r="Q5" s="140" t="s">
        <v>163</v>
      </c>
      <c r="R5" s="141"/>
      <c r="S5" s="142"/>
      <c r="T5" s="140" t="s">
        <v>164</v>
      </c>
      <c r="U5" s="141"/>
      <c r="V5" s="142"/>
      <c r="W5" s="140" t="s">
        <v>165</v>
      </c>
      <c r="X5" s="141"/>
      <c r="Y5" s="142"/>
      <c r="Z5" s="151" t="s">
        <v>59</v>
      </c>
      <c r="AA5" s="140" t="s">
        <v>163</v>
      </c>
      <c r="AB5" s="141"/>
      <c r="AC5" s="142"/>
      <c r="AD5" s="140" t="s">
        <v>164</v>
      </c>
      <c r="AE5" s="141"/>
      <c r="AF5" s="142"/>
      <c r="AG5" s="140" t="s">
        <v>165</v>
      </c>
      <c r="AH5" s="141"/>
      <c r="AI5" s="142"/>
      <c r="AJ5" s="140" t="s">
        <v>166</v>
      </c>
      <c r="AK5" s="141"/>
      <c r="AL5" s="142"/>
      <c r="AM5" s="140" t="s">
        <v>118</v>
      </c>
      <c r="AN5" s="141"/>
      <c r="AO5" s="142"/>
    </row>
    <row r="6" spans="1:41" ht="29.25" customHeight="1">
      <c r="A6" s="103" t="s">
        <v>79</v>
      </c>
      <c r="B6" s="103" t="s">
        <v>80</v>
      </c>
      <c r="C6" s="116"/>
      <c r="D6" s="116"/>
      <c r="E6" s="150"/>
      <c r="F6" s="152"/>
      <c r="G6" s="67" t="s">
        <v>74</v>
      </c>
      <c r="H6" s="104" t="s">
        <v>108</v>
      </c>
      <c r="I6" s="104" t="s">
        <v>109</v>
      </c>
      <c r="J6" s="67" t="s">
        <v>74</v>
      </c>
      <c r="K6" s="104" t="s">
        <v>108</v>
      </c>
      <c r="L6" s="104" t="s">
        <v>109</v>
      </c>
      <c r="M6" s="67" t="s">
        <v>74</v>
      </c>
      <c r="N6" s="104" t="s">
        <v>108</v>
      </c>
      <c r="O6" s="105" t="s">
        <v>109</v>
      </c>
      <c r="P6" s="152"/>
      <c r="Q6" s="68" t="s">
        <v>74</v>
      </c>
      <c r="R6" s="106" t="s">
        <v>108</v>
      </c>
      <c r="S6" s="106" t="s">
        <v>109</v>
      </c>
      <c r="T6" s="68" t="s">
        <v>74</v>
      </c>
      <c r="U6" s="106" t="s">
        <v>108</v>
      </c>
      <c r="V6" s="107" t="s">
        <v>109</v>
      </c>
      <c r="W6" s="85" t="s">
        <v>74</v>
      </c>
      <c r="X6" s="68" t="s">
        <v>108</v>
      </c>
      <c r="Y6" s="106" t="s">
        <v>109</v>
      </c>
      <c r="Z6" s="152"/>
      <c r="AA6" s="67" t="s">
        <v>74</v>
      </c>
      <c r="AB6" s="103" t="s">
        <v>108</v>
      </c>
      <c r="AC6" s="103" t="s">
        <v>109</v>
      </c>
      <c r="AD6" s="67" t="s">
        <v>74</v>
      </c>
      <c r="AE6" s="103" t="s">
        <v>108</v>
      </c>
      <c r="AF6" s="103" t="s">
        <v>109</v>
      </c>
      <c r="AG6" s="67" t="s">
        <v>74</v>
      </c>
      <c r="AH6" s="104" t="s">
        <v>108</v>
      </c>
      <c r="AI6" s="104" t="s">
        <v>109</v>
      </c>
      <c r="AJ6" s="67" t="s">
        <v>74</v>
      </c>
      <c r="AK6" s="104" t="s">
        <v>108</v>
      </c>
      <c r="AL6" s="104" t="s">
        <v>109</v>
      </c>
      <c r="AM6" s="67" t="s">
        <v>74</v>
      </c>
      <c r="AN6" s="104" t="s">
        <v>108</v>
      </c>
      <c r="AO6" s="104" t="s">
        <v>109</v>
      </c>
    </row>
    <row r="7" spans="1:41" ht="20.100000000000001" customHeight="1">
      <c r="A7" s="41" t="s">
        <v>38</v>
      </c>
      <c r="B7" s="41" t="s">
        <v>38</v>
      </c>
      <c r="C7" s="41" t="s">
        <v>38</v>
      </c>
      <c r="D7" s="41" t="s">
        <v>59</v>
      </c>
      <c r="E7" s="42">
        <f t="shared" ref="E7:E15" si="0">SUM(F7,P7,Z7)</f>
        <v>1577</v>
      </c>
      <c r="F7" s="42">
        <f t="shared" ref="F7:F15" si="1">SUM(G7,J7,M7)</f>
        <v>1498.98</v>
      </c>
      <c r="G7" s="42">
        <f t="shared" ref="G7:G15" si="2">SUM(H7:I7)</f>
        <v>1498.98</v>
      </c>
      <c r="H7" s="42">
        <v>430.25</v>
      </c>
      <c r="I7" s="43">
        <v>1068.73</v>
      </c>
      <c r="J7" s="42">
        <f t="shared" ref="J7:J15" si="3">SUM(K7:L7)</f>
        <v>0</v>
      </c>
      <c r="K7" s="42">
        <v>0</v>
      </c>
      <c r="L7" s="43">
        <v>0</v>
      </c>
      <c r="M7" s="42">
        <f t="shared" ref="M7:M15" si="4">SUM(N7:O7)</f>
        <v>0</v>
      </c>
      <c r="N7" s="42">
        <v>0</v>
      </c>
      <c r="O7" s="43">
        <v>0</v>
      </c>
      <c r="P7" s="44">
        <f t="shared" ref="P7:P15" si="5">SUM(Q7,T7,W7)</f>
        <v>0</v>
      </c>
      <c r="Q7" s="42">
        <f t="shared" ref="Q7:Q15" si="6">SUM(R7:S7)</f>
        <v>0</v>
      </c>
      <c r="R7" s="42">
        <v>0</v>
      </c>
      <c r="S7" s="43">
        <v>0</v>
      </c>
      <c r="T7" s="42">
        <f t="shared" ref="T7:T15" si="7">SUM(U7:V7)</f>
        <v>0</v>
      </c>
      <c r="U7" s="42">
        <v>0</v>
      </c>
      <c r="V7" s="42">
        <v>0</v>
      </c>
      <c r="W7" s="42">
        <f t="shared" ref="W7:W15" si="8">SUM(X7:Y7)</f>
        <v>0</v>
      </c>
      <c r="X7" s="42">
        <v>0</v>
      </c>
      <c r="Y7" s="43">
        <v>0</v>
      </c>
      <c r="Z7" s="44">
        <f t="shared" ref="Z7:Z15" si="9">SUM(AA7,AD7,AG7,AJ7,AM7)</f>
        <v>78.02</v>
      </c>
      <c r="AA7" s="42">
        <f t="shared" ref="AA7:AA15" si="10">SUM(AB7:AC7)</f>
        <v>78.02</v>
      </c>
      <c r="AB7" s="42">
        <v>0</v>
      </c>
      <c r="AC7" s="43">
        <v>78.02</v>
      </c>
      <c r="AD7" s="42">
        <f t="shared" ref="AD7:AD15" si="11">SUM(AE7:AF7)</f>
        <v>0</v>
      </c>
      <c r="AE7" s="42">
        <v>0</v>
      </c>
      <c r="AF7" s="43">
        <v>0</v>
      </c>
      <c r="AG7" s="42">
        <f t="shared" ref="AG7:AG15" si="12">SUM(AH7:AI7)</f>
        <v>0</v>
      </c>
      <c r="AH7" s="42">
        <v>0</v>
      </c>
      <c r="AI7" s="43">
        <v>0</v>
      </c>
      <c r="AJ7" s="42">
        <f t="shared" ref="AJ7:AJ15" si="13">SUM(AK7:AL7)</f>
        <v>0</v>
      </c>
      <c r="AK7" s="42">
        <v>0</v>
      </c>
      <c r="AL7" s="43">
        <v>0</v>
      </c>
      <c r="AM7" s="42">
        <f t="shared" ref="AM7:AM15" si="14">SUM(AN7:AO7)</f>
        <v>0</v>
      </c>
      <c r="AN7" s="42">
        <v>0</v>
      </c>
      <c r="AO7" s="43">
        <v>0</v>
      </c>
    </row>
    <row r="8" spans="1:41" ht="20.100000000000001" customHeight="1">
      <c r="A8" s="41" t="s">
        <v>38</v>
      </c>
      <c r="B8" s="41" t="s">
        <v>167</v>
      </c>
      <c r="C8" s="41" t="s">
        <v>38</v>
      </c>
      <c r="D8" s="41" t="s">
        <v>168</v>
      </c>
      <c r="E8" s="42">
        <f t="shared" si="0"/>
        <v>549.98</v>
      </c>
      <c r="F8" s="42">
        <f t="shared" si="1"/>
        <v>549.98</v>
      </c>
      <c r="G8" s="42">
        <f t="shared" si="2"/>
        <v>549.98</v>
      </c>
      <c r="H8" s="42">
        <v>398.98</v>
      </c>
      <c r="I8" s="43">
        <v>151</v>
      </c>
      <c r="J8" s="42">
        <f t="shared" si="3"/>
        <v>0</v>
      </c>
      <c r="K8" s="42">
        <v>0</v>
      </c>
      <c r="L8" s="43">
        <v>0</v>
      </c>
      <c r="M8" s="42">
        <f t="shared" si="4"/>
        <v>0</v>
      </c>
      <c r="N8" s="42">
        <v>0</v>
      </c>
      <c r="O8" s="43">
        <v>0</v>
      </c>
      <c r="P8" s="44">
        <f t="shared" si="5"/>
        <v>0</v>
      </c>
      <c r="Q8" s="42">
        <f t="shared" si="6"/>
        <v>0</v>
      </c>
      <c r="R8" s="42">
        <v>0</v>
      </c>
      <c r="S8" s="43">
        <v>0</v>
      </c>
      <c r="T8" s="42">
        <f t="shared" si="7"/>
        <v>0</v>
      </c>
      <c r="U8" s="42">
        <v>0</v>
      </c>
      <c r="V8" s="42">
        <v>0</v>
      </c>
      <c r="W8" s="42">
        <f t="shared" si="8"/>
        <v>0</v>
      </c>
      <c r="X8" s="42">
        <v>0</v>
      </c>
      <c r="Y8" s="43">
        <v>0</v>
      </c>
      <c r="Z8" s="44">
        <f t="shared" si="9"/>
        <v>0</v>
      </c>
      <c r="AA8" s="42">
        <f t="shared" si="10"/>
        <v>0</v>
      </c>
      <c r="AB8" s="42">
        <v>0</v>
      </c>
      <c r="AC8" s="43">
        <v>0</v>
      </c>
      <c r="AD8" s="42">
        <f t="shared" si="11"/>
        <v>0</v>
      </c>
      <c r="AE8" s="42">
        <v>0</v>
      </c>
      <c r="AF8" s="43">
        <v>0</v>
      </c>
      <c r="AG8" s="42">
        <f t="shared" si="12"/>
        <v>0</v>
      </c>
      <c r="AH8" s="42">
        <v>0</v>
      </c>
      <c r="AI8" s="43">
        <v>0</v>
      </c>
      <c r="AJ8" s="42">
        <f t="shared" si="13"/>
        <v>0</v>
      </c>
      <c r="AK8" s="42">
        <v>0</v>
      </c>
      <c r="AL8" s="43">
        <v>0</v>
      </c>
      <c r="AM8" s="42">
        <f t="shared" si="14"/>
        <v>0</v>
      </c>
      <c r="AN8" s="42">
        <v>0</v>
      </c>
      <c r="AO8" s="43">
        <v>0</v>
      </c>
    </row>
    <row r="9" spans="1:41" ht="20.100000000000001" customHeight="1">
      <c r="A9" s="41" t="s">
        <v>167</v>
      </c>
      <c r="B9" s="41" t="s">
        <v>169</v>
      </c>
      <c r="C9" s="41" t="s">
        <v>85</v>
      </c>
      <c r="D9" s="41" t="s">
        <v>170</v>
      </c>
      <c r="E9" s="42">
        <f t="shared" si="0"/>
        <v>367.59</v>
      </c>
      <c r="F9" s="42">
        <f t="shared" si="1"/>
        <v>367.59</v>
      </c>
      <c r="G9" s="42">
        <f t="shared" si="2"/>
        <v>367.59</v>
      </c>
      <c r="H9" s="42">
        <v>367.59</v>
      </c>
      <c r="I9" s="43">
        <v>0</v>
      </c>
      <c r="J9" s="42">
        <f t="shared" si="3"/>
        <v>0</v>
      </c>
      <c r="K9" s="42">
        <v>0</v>
      </c>
      <c r="L9" s="43">
        <v>0</v>
      </c>
      <c r="M9" s="42">
        <f t="shared" si="4"/>
        <v>0</v>
      </c>
      <c r="N9" s="42">
        <v>0</v>
      </c>
      <c r="O9" s="43">
        <v>0</v>
      </c>
      <c r="P9" s="44">
        <f t="shared" si="5"/>
        <v>0</v>
      </c>
      <c r="Q9" s="42">
        <f t="shared" si="6"/>
        <v>0</v>
      </c>
      <c r="R9" s="42">
        <v>0</v>
      </c>
      <c r="S9" s="43">
        <v>0</v>
      </c>
      <c r="T9" s="42">
        <f t="shared" si="7"/>
        <v>0</v>
      </c>
      <c r="U9" s="42">
        <v>0</v>
      </c>
      <c r="V9" s="42">
        <v>0</v>
      </c>
      <c r="W9" s="42">
        <f t="shared" si="8"/>
        <v>0</v>
      </c>
      <c r="X9" s="42">
        <v>0</v>
      </c>
      <c r="Y9" s="43">
        <v>0</v>
      </c>
      <c r="Z9" s="44">
        <f t="shared" si="9"/>
        <v>0</v>
      </c>
      <c r="AA9" s="42">
        <f t="shared" si="10"/>
        <v>0</v>
      </c>
      <c r="AB9" s="42">
        <v>0</v>
      </c>
      <c r="AC9" s="43">
        <v>0</v>
      </c>
      <c r="AD9" s="42">
        <f t="shared" si="11"/>
        <v>0</v>
      </c>
      <c r="AE9" s="42">
        <v>0</v>
      </c>
      <c r="AF9" s="43">
        <v>0</v>
      </c>
      <c r="AG9" s="42">
        <f t="shared" si="12"/>
        <v>0</v>
      </c>
      <c r="AH9" s="42">
        <v>0</v>
      </c>
      <c r="AI9" s="43">
        <v>0</v>
      </c>
      <c r="AJ9" s="42">
        <f t="shared" si="13"/>
        <v>0</v>
      </c>
      <c r="AK9" s="42">
        <v>0</v>
      </c>
      <c r="AL9" s="43">
        <v>0</v>
      </c>
      <c r="AM9" s="42">
        <f t="shared" si="14"/>
        <v>0</v>
      </c>
      <c r="AN9" s="42">
        <v>0</v>
      </c>
      <c r="AO9" s="43">
        <v>0</v>
      </c>
    </row>
    <row r="10" spans="1:41" ht="20.100000000000001" customHeight="1">
      <c r="A10" s="41" t="s">
        <v>167</v>
      </c>
      <c r="B10" s="41" t="s">
        <v>171</v>
      </c>
      <c r="C10" s="41" t="s">
        <v>85</v>
      </c>
      <c r="D10" s="41" t="s">
        <v>172</v>
      </c>
      <c r="E10" s="42">
        <f t="shared" si="0"/>
        <v>182.39</v>
      </c>
      <c r="F10" s="42">
        <f t="shared" si="1"/>
        <v>182.39</v>
      </c>
      <c r="G10" s="42">
        <f t="shared" si="2"/>
        <v>182.39</v>
      </c>
      <c r="H10" s="42">
        <v>31.39</v>
      </c>
      <c r="I10" s="43">
        <v>151</v>
      </c>
      <c r="J10" s="42">
        <f t="shared" si="3"/>
        <v>0</v>
      </c>
      <c r="K10" s="42">
        <v>0</v>
      </c>
      <c r="L10" s="43">
        <v>0</v>
      </c>
      <c r="M10" s="42">
        <f t="shared" si="4"/>
        <v>0</v>
      </c>
      <c r="N10" s="42">
        <v>0</v>
      </c>
      <c r="O10" s="43">
        <v>0</v>
      </c>
      <c r="P10" s="44">
        <f t="shared" si="5"/>
        <v>0</v>
      </c>
      <c r="Q10" s="42">
        <f t="shared" si="6"/>
        <v>0</v>
      </c>
      <c r="R10" s="42">
        <v>0</v>
      </c>
      <c r="S10" s="43">
        <v>0</v>
      </c>
      <c r="T10" s="42">
        <f t="shared" si="7"/>
        <v>0</v>
      </c>
      <c r="U10" s="42">
        <v>0</v>
      </c>
      <c r="V10" s="42">
        <v>0</v>
      </c>
      <c r="W10" s="42">
        <f t="shared" si="8"/>
        <v>0</v>
      </c>
      <c r="X10" s="42">
        <v>0</v>
      </c>
      <c r="Y10" s="43">
        <v>0</v>
      </c>
      <c r="Z10" s="44">
        <f t="shared" si="9"/>
        <v>0</v>
      </c>
      <c r="AA10" s="42">
        <f t="shared" si="10"/>
        <v>0</v>
      </c>
      <c r="AB10" s="42">
        <v>0</v>
      </c>
      <c r="AC10" s="43">
        <v>0</v>
      </c>
      <c r="AD10" s="42">
        <f t="shared" si="11"/>
        <v>0</v>
      </c>
      <c r="AE10" s="42">
        <v>0</v>
      </c>
      <c r="AF10" s="43">
        <v>0</v>
      </c>
      <c r="AG10" s="42">
        <f t="shared" si="12"/>
        <v>0</v>
      </c>
      <c r="AH10" s="42">
        <v>0</v>
      </c>
      <c r="AI10" s="43">
        <v>0</v>
      </c>
      <c r="AJ10" s="42">
        <f t="shared" si="13"/>
        <v>0</v>
      </c>
      <c r="AK10" s="42">
        <v>0</v>
      </c>
      <c r="AL10" s="43">
        <v>0</v>
      </c>
      <c r="AM10" s="42">
        <f t="shared" si="14"/>
        <v>0</v>
      </c>
      <c r="AN10" s="42">
        <v>0</v>
      </c>
      <c r="AO10" s="43">
        <v>0</v>
      </c>
    </row>
    <row r="11" spans="1:41" ht="20.100000000000001" customHeight="1">
      <c r="A11" s="41" t="s">
        <v>38</v>
      </c>
      <c r="B11" s="41" t="s">
        <v>173</v>
      </c>
      <c r="C11" s="41" t="s">
        <v>38</v>
      </c>
      <c r="D11" s="41" t="s">
        <v>174</v>
      </c>
      <c r="E11" s="42">
        <f t="shared" si="0"/>
        <v>995.75</v>
      </c>
      <c r="F11" s="42">
        <f t="shared" si="1"/>
        <v>917.73</v>
      </c>
      <c r="G11" s="42">
        <f t="shared" si="2"/>
        <v>917.73</v>
      </c>
      <c r="H11" s="42">
        <v>0</v>
      </c>
      <c r="I11" s="43">
        <v>917.73</v>
      </c>
      <c r="J11" s="42">
        <f t="shared" si="3"/>
        <v>0</v>
      </c>
      <c r="K11" s="42">
        <v>0</v>
      </c>
      <c r="L11" s="43">
        <v>0</v>
      </c>
      <c r="M11" s="42">
        <f t="shared" si="4"/>
        <v>0</v>
      </c>
      <c r="N11" s="42">
        <v>0</v>
      </c>
      <c r="O11" s="43">
        <v>0</v>
      </c>
      <c r="P11" s="44">
        <f t="shared" si="5"/>
        <v>0</v>
      </c>
      <c r="Q11" s="42">
        <f t="shared" si="6"/>
        <v>0</v>
      </c>
      <c r="R11" s="42">
        <v>0</v>
      </c>
      <c r="S11" s="43">
        <v>0</v>
      </c>
      <c r="T11" s="42">
        <f t="shared" si="7"/>
        <v>0</v>
      </c>
      <c r="U11" s="42">
        <v>0</v>
      </c>
      <c r="V11" s="42">
        <v>0</v>
      </c>
      <c r="W11" s="42">
        <f t="shared" si="8"/>
        <v>0</v>
      </c>
      <c r="X11" s="42">
        <v>0</v>
      </c>
      <c r="Y11" s="43">
        <v>0</v>
      </c>
      <c r="Z11" s="44">
        <f t="shared" si="9"/>
        <v>78.02</v>
      </c>
      <c r="AA11" s="42">
        <f t="shared" si="10"/>
        <v>78.02</v>
      </c>
      <c r="AB11" s="42">
        <v>0</v>
      </c>
      <c r="AC11" s="43">
        <v>78.02</v>
      </c>
      <c r="AD11" s="42">
        <f t="shared" si="11"/>
        <v>0</v>
      </c>
      <c r="AE11" s="42">
        <v>0</v>
      </c>
      <c r="AF11" s="43">
        <v>0</v>
      </c>
      <c r="AG11" s="42">
        <f t="shared" si="12"/>
        <v>0</v>
      </c>
      <c r="AH11" s="42">
        <v>0</v>
      </c>
      <c r="AI11" s="43">
        <v>0</v>
      </c>
      <c r="AJ11" s="42">
        <f t="shared" si="13"/>
        <v>0</v>
      </c>
      <c r="AK11" s="42">
        <v>0</v>
      </c>
      <c r="AL11" s="43">
        <v>0</v>
      </c>
      <c r="AM11" s="42">
        <f t="shared" si="14"/>
        <v>0</v>
      </c>
      <c r="AN11" s="42">
        <v>0</v>
      </c>
      <c r="AO11" s="43">
        <v>0</v>
      </c>
    </row>
    <row r="12" spans="1:41" ht="20.100000000000001" customHeight="1">
      <c r="A12" s="41" t="s">
        <v>173</v>
      </c>
      <c r="B12" s="41" t="s">
        <v>169</v>
      </c>
      <c r="C12" s="41" t="s">
        <v>85</v>
      </c>
      <c r="D12" s="41" t="s">
        <v>175</v>
      </c>
      <c r="E12" s="42">
        <f t="shared" si="0"/>
        <v>995.75</v>
      </c>
      <c r="F12" s="42">
        <f t="shared" si="1"/>
        <v>917.73</v>
      </c>
      <c r="G12" s="42">
        <f t="shared" si="2"/>
        <v>917.73</v>
      </c>
      <c r="H12" s="42">
        <v>0</v>
      </c>
      <c r="I12" s="43">
        <v>917.73</v>
      </c>
      <c r="J12" s="42">
        <f t="shared" si="3"/>
        <v>0</v>
      </c>
      <c r="K12" s="42">
        <v>0</v>
      </c>
      <c r="L12" s="43">
        <v>0</v>
      </c>
      <c r="M12" s="42">
        <f t="shared" si="4"/>
        <v>0</v>
      </c>
      <c r="N12" s="42">
        <v>0</v>
      </c>
      <c r="O12" s="43">
        <v>0</v>
      </c>
      <c r="P12" s="44">
        <f t="shared" si="5"/>
        <v>0</v>
      </c>
      <c r="Q12" s="42">
        <f t="shared" si="6"/>
        <v>0</v>
      </c>
      <c r="R12" s="42">
        <v>0</v>
      </c>
      <c r="S12" s="43">
        <v>0</v>
      </c>
      <c r="T12" s="42">
        <f t="shared" si="7"/>
        <v>0</v>
      </c>
      <c r="U12" s="42">
        <v>0</v>
      </c>
      <c r="V12" s="42">
        <v>0</v>
      </c>
      <c r="W12" s="42">
        <f t="shared" si="8"/>
        <v>0</v>
      </c>
      <c r="X12" s="42">
        <v>0</v>
      </c>
      <c r="Y12" s="43">
        <v>0</v>
      </c>
      <c r="Z12" s="44">
        <f t="shared" si="9"/>
        <v>78.02</v>
      </c>
      <c r="AA12" s="42">
        <f t="shared" si="10"/>
        <v>78.02</v>
      </c>
      <c r="AB12" s="42">
        <v>0</v>
      </c>
      <c r="AC12" s="43">
        <v>78.02</v>
      </c>
      <c r="AD12" s="42">
        <f t="shared" si="11"/>
        <v>0</v>
      </c>
      <c r="AE12" s="42">
        <v>0</v>
      </c>
      <c r="AF12" s="43">
        <v>0</v>
      </c>
      <c r="AG12" s="42">
        <f t="shared" si="12"/>
        <v>0</v>
      </c>
      <c r="AH12" s="42">
        <v>0</v>
      </c>
      <c r="AI12" s="43">
        <v>0</v>
      </c>
      <c r="AJ12" s="42">
        <f t="shared" si="13"/>
        <v>0</v>
      </c>
      <c r="AK12" s="42">
        <v>0</v>
      </c>
      <c r="AL12" s="43">
        <v>0</v>
      </c>
      <c r="AM12" s="42">
        <f t="shared" si="14"/>
        <v>0</v>
      </c>
      <c r="AN12" s="42">
        <v>0</v>
      </c>
      <c r="AO12" s="43">
        <v>0</v>
      </c>
    </row>
    <row r="13" spans="1:41" ht="20.100000000000001" customHeight="1">
      <c r="A13" s="41" t="s">
        <v>38</v>
      </c>
      <c r="B13" s="41" t="s">
        <v>176</v>
      </c>
      <c r="C13" s="41" t="s">
        <v>38</v>
      </c>
      <c r="D13" s="41" t="s">
        <v>177</v>
      </c>
      <c r="E13" s="42">
        <f t="shared" si="0"/>
        <v>31.27</v>
      </c>
      <c r="F13" s="42">
        <f t="shared" si="1"/>
        <v>31.27</v>
      </c>
      <c r="G13" s="42">
        <f t="shared" si="2"/>
        <v>31.27</v>
      </c>
      <c r="H13" s="42">
        <v>31.27</v>
      </c>
      <c r="I13" s="43">
        <v>0</v>
      </c>
      <c r="J13" s="42">
        <f t="shared" si="3"/>
        <v>0</v>
      </c>
      <c r="K13" s="42">
        <v>0</v>
      </c>
      <c r="L13" s="43">
        <v>0</v>
      </c>
      <c r="M13" s="42">
        <f t="shared" si="4"/>
        <v>0</v>
      </c>
      <c r="N13" s="42">
        <v>0</v>
      </c>
      <c r="O13" s="43">
        <v>0</v>
      </c>
      <c r="P13" s="44">
        <f t="shared" si="5"/>
        <v>0</v>
      </c>
      <c r="Q13" s="42">
        <f t="shared" si="6"/>
        <v>0</v>
      </c>
      <c r="R13" s="42">
        <v>0</v>
      </c>
      <c r="S13" s="43">
        <v>0</v>
      </c>
      <c r="T13" s="42">
        <f t="shared" si="7"/>
        <v>0</v>
      </c>
      <c r="U13" s="42">
        <v>0</v>
      </c>
      <c r="V13" s="42">
        <v>0</v>
      </c>
      <c r="W13" s="42">
        <f t="shared" si="8"/>
        <v>0</v>
      </c>
      <c r="X13" s="42">
        <v>0</v>
      </c>
      <c r="Y13" s="43">
        <v>0</v>
      </c>
      <c r="Z13" s="44">
        <f t="shared" si="9"/>
        <v>0</v>
      </c>
      <c r="AA13" s="42">
        <f t="shared" si="10"/>
        <v>0</v>
      </c>
      <c r="AB13" s="42">
        <v>0</v>
      </c>
      <c r="AC13" s="43">
        <v>0</v>
      </c>
      <c r="AD13" s="42">
        <f t="shared" si="11"/>
        <v>0</v>
      </c>
      <c r="AE13" s="42">
        <v>0</v>
      </c>
      <c r="AF13" s="43">
        <v>0</v>
      </c>
      <c r="AG13" s="42">
        <f t="shared" si="12"/>
        <v>0</v>
      </c>
      <c r="AH13" s="42">
        <v>0</v>
      </c>
      <c r="AI13" s="43">
        <v>0</v>
      </c>
      <c r="AJ13" s="42">
        <f t="shared" si="13"/>
        <v>0</v>
      </c>
      <c r="AK13" s="42">
        <v>0</v>
      </c>
      <c r="AL13" s="43">
        <v>0</v>
      </c>
      <c r="AM13" s="42">
        <f t="shared" si="14"/>
        <v>0</v>
      </c>
      <c r="AN13" s="42">
        <v>0</v>
      </c>
      <c r="AO13" s="43">
        <v>0</v>
      </c>
    </row>
    <row r="14" spans="1:41" ht="20.100000000000001" customHeight="1">
      <c r="A14" s="41" t="s">
        <v>176</v>
      </c>
      <c r="B14" s="41" t="s">
        <v>169</v>
      </c>
      <c r="C14" s="41" t="s">
        <v>85</v>
      </c>
      <c r="D14" s="41" t="s">
        <v>178</v>
      </c>
      <c r="E14" s="42">
        <f t="shared" si="0"/>
        <v>2.11</v>
      </c>
      <c r="F14" s="42">
        <f t="shared" si="1"/>
        <v>2.11</v>
      </c>
      <c r="G14" s="42">
        <f t="shared" si="2"/>
        <v>2.11</v>
      </c>
      <c r="H14" s="42">
        <v>2.11</v>
      </c>
      <c r="I14" s="43">
        <v>0</v>
      </c>
      <c r="J14" s="42">
        <f t="shared" si="3"/>
        <v>0</v>
      </c>
      <c r="K14" s="42">
        <v>0</v>
      </c>
      <c r="L14" s="43">
        <v>0</v>
      </c>
      <c r="M14" s="42">
        <f t="shared" si="4"/>
        <v>0</v>
      </c>
      <c r="N14" s="42">
        <v>0</v>
      </c>
      <c r="O14" s="43">
        <v>0</v>
      </c>
      <c r="P14" s="44">
        <f t="shared" si="5"/>
        <v>0</v>
      </c>
      <c r="Q14" s="42">
        <f t="shared" si="6"/>
        <v>0</v>
      </c>
      <c r="R14" s="42">
        <v>0</v>
      </c>
      <c r="S14" s="43">
        <v>0</v>
      </c>
      <c r="T14" s="42">
        <f t="shared" si="7"/>
        <v>0</v>
      </c>
      <c r="U14" s="42">
        <v>0</v>
      </c>
      <c r="V14" s="42">
        <v>0</v>
      </c>
      <c r="W14" s="42">
        <f t="shared" si="8"/>
        <v>0</v>
      </c>
      <c r="X14" s="42">
        <v>0</v>
      </c>
      <c r="Y14" s="43">
        <v>0</v>
      </c>
      <c r="Z14" s="44">
        <f t="shared" si="9"/>
        <v>0</v>
      </c>
      <c r="AA14" s="42">
        <f t="shared" si="10"/>
        <v>0</v>
      </c>
      <c r="AB14" s="42">
        <v>0</v>
      </c>
      <c r="AC14" s="43">
        <v>0</v>
      </c>
      <c r="AD14" s="42">
        <f t="shared" si="11"/>
        <v>0</v>
      </c>
      <c r="AE14" s="42">
        <v>0</v>
      </c>
      <c r="AF14" s="43">
        <v>0</v>
      </c>
      <c r="AG14" s="42">
        <f t="shared" si="12"/>
        <v>0</v>
      </c>
      <c r="AH14" s="42">
        <v>0</v>
      </c>
      <c r="AI14" s="43">
        <v>0</v>
      </c>
      <c r="AJ14" s="42">
        <f t="shared" si="13"/>
        <v>0</v>
      </c>
      <c r="AK14" s="42">
        <v>0</v>
      </c>
      <c r="AL14" s="43">
        <v>0</v>
      </c>
      <c r="AM14" s="42">
        <f t="shared" si="14"/>
        <v>0</v>
      </c>
      <c r="AN14" s="42">
        <v>0</v>
      </c>
      <c r="AO14" s="43">
        <v>0</v>
      </c>
    </row>
    <row r="15" spans="1:41" ht="20.100000000000001" customHeight="1">
      <c r="A15" s="41" t="s">
        <v>176</v>
      </c>
      <c r="B15" s="41" t="s">
        <v>179</v>
      </c>
      <c r="C15" s="41" t="s">
        <v>85</v>
      </c>
      <c r="D15" s="41" t="s">
        <v>180</v>
      </c>
      <c r="E15" s="42">
        <f t="shared" si="0"/>
        <v>29.16</v>
      </c>
      <c r="F15" s="42">
        <f t="shared" si="1"/>
        <v>29.16</v>
      </c>
      <c r="G15" s="42">
        <f t="shared" si="2"/>
        <v>29.16</v>
      </c>
      <c r="H15" s="42">
        <v>29.16</v>
      </c>
      <c r="I15" s="43">
        <v>0</v>
      </c>
      <c r="J15" s="42">
        <f t="shared" si="3"/>
        <v>0</v>
      </c>
      <c r="K15" s="42">
        <v>0</v>
      </c>
      <c r="L15" s="43">
        <v>0</v>
      </c>
      <c r="M15" s="42">
        <f t="shared" si="4"/>
        <v>0</v>
      </c>
      <c r="N15" s="42">
        <v>0</v>
      </c>
      <c r="O15" s="43">
        <v>0</v>
      </c>
      <c r="P15" s="44">
        <f t="shared" si="5"/>
        <v>0</v>
      </c>
      <c r="Q15" s="42">
        <f t="shared" si="6"/>
        <v>0</v>
      </c>
      <c r="R15" s="42">
        <v>0</v>
      </c>
      <c r="S15" s="43">
        <v>0</v>
      </c>
      <c r="T15" s="42">
        <f t="shared" si="7"/>
        <v>0</v>
      </c>
      <c r="U15" s="42">
        <v>0</v>
      </c>
      <c r="V15" s="42">
        <v>0</v>
      </c>
      <c r="W15" s="42">
        <f t="shared" si="8"/>
        <v>0</v>
      </c>
      <c r="X15" s="42">
        <v>0</v>
      </c>
      <c r="Y15" s="43">
        <v>0</v>
      </c>
      <c r="Z15" s="44">
        <f t="shared" si="9"/>
        <v>0</v>
      </c>
      <c r="AA15" s="42">
        <f t="shared" si="10"/>
        <v>0</v>
      </c>
      <c r="AB15" s="42">
        <v>0</v>
      </c>
      <c r="AC15" s="43">
        <v>0</v>
      </c>
      <c r="AD15" s="42">
        <f t="shared" si="11"/>
        <v>0</v>
      </c>
      <c r="AE15" s="42">
        <v>0</v>
      </c>
      <c r="AF15" s="43">
        <v>0</v>
      </c>
      <c r="AG15" s="42">
        <f t="shared" si="12"/>
        <v>0</v>
      </c>
      <c r="AH15" s="42">
        <v>0</v>
      </c>
      <c r="AI15" s="43">
        <v>0</v>
      </c>
      <c r="AJ15" s="42">
        <f t="shared" si="13"/>
        <v>0</v>
      </c>
      <c r="AK15" s="42">
        <v>0</v>
      </c>
      <c r="AL15" s="43">
        <v>0</v>
      </c>
      <c r="AM15" s="42">
        <f t="shared" si="14"/>
        <v>0</v>
      </c>
      <c r="AN15" s="42">
        <v>0</v>
      </c>
      <c r="AO15" s="43">
        <v>0</v>
      </c>
    </row>
  </sheetData>
  <mergeCells count="23">
    <mergeCell ref="P4:Y4"/>
    <mergeCell ref="P5:P6"/>
    <mergeCell ref="Z4:AO4"/>
    <mergeCell ref="AA5:AC5"/>
    <mergeCell ref="AD5:AF5"/>
    <mergeCell ref="AG5:AI5"/>
    <mergeCell ref="AJ5:AL5"/>
    <mergeCell ref="A2:AO2"/>
    <mergeCell ref="A4:D4"/>
    <mergeCell ref="Q5:S5"/>
    <mergeCell ref="A5:B5"/>
    <mergeCell ref="J5:L5"/>
    <mergeCell ref="M5:O5"/>
    <mergeCell ref="F4:O4"/>
    <mergeCell ref="G5:I5"/>
    <mergeCell ref="C5:C6"/>
    <mergeCell ref="D5:D6"/>
    <mergeCell ref="E4:E6"/>
    <mergeCell ref="F5:F6"/>
    <mergeCell ref="AM5:AO5"/>
    <mergeCell ref="Z5:Z6"/>
    <mergeCell ref="T5:V5"/>
    <mergeCell ref="W5:Y5"/>
  </mergeCells>
  <phoneticPr fontId="4" type="noConversion"/>
  <printOptions horizontalCentered="1"/>
  <pageMargins left="0.59027779999999996" right="0.59027779999999996" top="0.59027779999999996" bottom="0.59027779999999996" header="0.59027779999999996" footer="0.39374999999999999"/>
  <pageSetup paperSize="9" scale="10" fitToHeight="100" orientation="landscape"/>
  <headerFooter alignWithMargins="0">
    <oddFooter>&amp;C第 &amp;P 页,共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I23"/>
  <sheetViews>
    <sheetView showGridLines="0" showZeros="0" workbookViewId="0"/>
  </sheetViews>
  <sheetFormatPr defaultRowHeight="11.25"/>
  <cols>
    <col min="1" max="1" width="4.83203125" customWidth="1"/>
    <col min="2" max="3" width="3.6640625" customWidth="1"/>
    <col min="4" max="4" width="52.6640625" customWidth="1"/>
    <col min="5" max="5" width="15" customWidth="1"/>
    <col min="6" max="6" width="12.1640625" customWidth="1"/>
    <col min="7" max="15" width="11.83203125" customWidth="1"/>
    <col min="16" max="19" width="9.1640625" customWidth="1"/>
    <col min="20" max="20" width="12.1640625" customWidth="1"/>
    <col min="21" max="113" width="9.1640625"/>
  </cols>
  <sheetData>
    <row r="1" spans="1:113" ht="20.100000000000001" customHeight="1">
      <c r="A1" s="32"/>
      <c r="B1" s="33"/>
      <c r="C1" s="33"/>
      <c r="D1" s="33"/>
      <c r="DI1" s="65" t="s">
        <v>181</v>
      </c>
    </row>
    <row r="2" spans="1:113" ht="20.100000000000001" customHeight="1">
      <c r="A2" s="109" t="s">
        <v>182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09"/>
      <c r="BB2" s="109"/>
      <c r="BC2" s="109"/>
      <c r="BD2" s="109"/>
      <c r="BE2" s="109"/>
      <c r="BF2" s="109"/>
      <c r="BG2" s="109"/>
      <c r="BH2" s="109"/>
      <c r="BI2" s="109"/>
      <c r="BJ2" s="109"/>
      <c r="BK2" s="109"/>
      <c r="BL2" s="109"/>
      <c r="BM2" s="109"/>
      <c r="BN2" s="109"/>
      <c r="BO2" s="109"/>
      <c r="BP2" s="109"/>
      <c r="BQ2" s="109"/>
      <c r="BR2" s="109"/>
      <c r="BS2" s="109"/>
      <c r="BT2" s="109"/>
      <c r="BU2" s="109"/>
      <c r="BV2" s="109"/>
      <c r="BW2" s="109"/>
      <c r="BX2" s="109"/>
      <c r="BY2" s="109"/>
      <c r="BZ2" s="109"/>
      <c r="CA2" s="109"/>
      <c r="CB2" s="109"/>
      <c r="CC2" s="109"/>
      <c r="CD2" s="109"/>
      <c r="CE2" s="109"/>
      <c r="CF2" s="109"/>
      <c r="CG2" s="109"/>
      <c r="CH2" s="109"/>
      <c r="CI2" s="109"/>
      <c r="CJ2" s="109"/>
      <c r="CK2" s="109"/>
      <c r="CL2" s="109"/>
      <c r="CM2" s="109"/>
      <c r="CN2" s="109"/>
      <c r="CO2" s="109"/>
      <c r="CP2" s="109"/>
      <c r="CQ2" s="109"/>
      <c r="CR2" s="109"/>
      <c r="CS2" s="109"/>
      <c r="CT2" s="109"/>
      <c r="CU2" s="109"/>
      <c r="CV2" s="109"/>
      <c r="CW2" s="109"/>
      <c r="CX2" s="109"/>
      <c r="CY2" s="109"/>
      <c r="CZ2" s="109"/>
      <c r="DA2" s="109"/>
      <c r="DB2" s="109"/>
      <c r="DC2" s="109"/>
      <c r="DD2" s="109"/>
      <c r="DE2" s="109"/>
      <c r="DF2" s="109"/>
      <c r="DG2" s="109"/>
      <c r="DH2" s="109"/>
      <c r="DI2" s="109"/>
    </row>
    <row r="3" spans="1:113" ht="20.100000000000001" customHeight="1">
      <c r="A3" s="69" t="s">
        <v>0</v>
      </c>
      <c r="B3" s="70"/>
      <c r="C3" s="70"/>
      <c r="D3" s="70"/>
      <c r="F3" s="40"/>
      <c r="DI3" s="65" t="s">
        <v>5</v>
      </c>
    </row>
    <row r="4" spans="1:113" ht="20.100000000000001" customHeight="1">
      <c r="A4" s="157" t="s">
        <v>58</v>
      </c>
      <c r="B4" s="158"/>
      <c r="C4" s="158"/>
      <c r="D4" s="159"/>
      <c r="E4" s="156" t="s">
        <v>59</v>
      </c>
      <c r="F4" s="145" t="s">
        <v>183</v>
      </c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7"/>
      <c r="T4" s="145" t="s">
        <v>184</v>
      </c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146"/>
      <c r="AK4" s="146"/>
      <c r="AL4" s="146"/>
      <c r="AM4" s="146"/>
      <c r="AN4" s="146"/>
      <c r="AO4" s="146"/>
      <c r="AP4" s="146"/>
      <c r="AQ4" s="146"/>
      <c r="AR4" s="146"/>
      <c r="AS4" s="146"/>
      <c r="AT4" s="146"/>
      <c r="AU4" s="147"/>
      <c r="AV4" s="145" t="s">
        <v>177</v>
      </c>
      <c r="AW4" s="146"/>
      <c r="AX4" s="146"/>
      <c r="AY4" s="146"/>
      <c r="AZ4" s="146"/>
      <c r="BA4" s="146"/>
      <c r="BB4" s="146"/>
      <c r="BC4" s="146"/>
      <c r="BD4" s="146"/>
      <c r="BE4" s="146"/>
      <c r="BF4" s="146"/>
      <c r="BG4" s="147"/>
      <c r="BH4" s="145" t="s">
        <v>185</v>
      </c>
      <c r="BI4" s="146"/>
      <c r="BJ4" s="146"/>
      <c r="BK4" s="146"/>
      <c r="BL4" s="147"/>
      <c r="BM4" s="145" t="s">
        <v>186</v>
      </c>
      <c r="BN4" s="146"/>
      <c r="BO4" s="146"/>
      <c r="BP4" s="146"/>
      <c r="BQ4" s="146"/>
      <c r="BR4" s="146"/>
      <c r="BS4" s="146"/>
      <c r="BT4" s="146"/>
      <c r="BU4" s="146"/>
      <c r="BV4" s="146"/>
      <c r="BW4" s="146"/>
      <c r="BX4" s="146"/>
      <c r="BY4" s="147"/>
      <c r="BZ4" s="145" t="s">
        <v>187</v>
      </c>
      <c r="CA4" s="146"/>
      <c r="CB4" s="146"/>
      <c r="CC4" s="146"/>
      <c r="CD4" s="146"/>
      <c r="CE4" s="146"/>
      <c r="CF4" s="146"/>
      <c r="CG4" s="146"/>
      <c r="CH4" s="146"/>
      <c r="CI4" s="146"/>
      <c r="CJ4" s="146"/>
      <c r="CK4" s="146"/>
      <c r="CL4" s="146"/>
      <c r="CM4" s="146"/>
      <c r="CN4" s="146"/>
      <c r="CO4" s="146"/>
      <c r="CP4" s="146"/>
      <c r="CQ4" s="147"/>
      <c r="CR4" s="129" t="s">
        <v>188</v>
      </c>
      <c r="CS4" s="130"/>
      <c r="CT4" s="131"/>
      <c r="CU4" s="129" t="s">
        <v>189</v>
      </c>
      <c r="CV4" s="130"/>
      <c r="CW4" s="130"/>
      <c r="CX4" s="130"/>
      <c r="CY4" s="130"/>
      <c r="CZ4" s="131"/>
      <c r="DA4" s="129" t="s">
        <v>190</v>
      </c>
      <c r="DB4" s="130"/>
      <c r="DC4" s="131"/>
      <c r="DD4" s="145" t="s">
        <v>191</v>
      </c>
      <c r="DE4" s="146"/>
      <c r="DF4" s="146"/>
      <c r="DG4" s="146"/>
      <c r="DH4" s="146"/>
      <c r="DI4" s="147"/>
    </row>
    <row r="5" spans="1:113" ht="20.100000000000001" customHeight="1">
      <c r="A5" s="112" t="s">
        <v>69</v>
      </c>
      <c r="B5" s="113"/>
      <c r="C5" s="114"/>
      <c r="D5" s="156" t="s">
        <v>192</v>
      </c>
      <c r="E5" s="119"/>
      <c r="F5" s="128" t="s">
        <v>74</v>
      </c>
      <c r="G5" s="128" t="s">
        <v>193</v>
      </c>
      <c r="H5" s="128" t="s">
        <v>194</v>
      </c>
      <c r="I5" s="128" t="s">
        <v>195</v>
      </c>
      <c r="J5" s="128" t="s">
        <v>196</v>
      </c>
      <c r="K5" s="128" t="s">
        <v>197</v>
      </c>
      <c r="L5" s="128" t="s">
        <v>198</v>
      </c>
      <c r="M5" s="128" t="s">
        <v>199</v>
      </c>
      <c r="N5" s="128" t="s">
        <v>200</v>
      </c>
      <c r="O5" s="128" t="s">
        <v>201</v>
      </c>
      <c r="P5" s="128" t="s">
        <v>202</v>
      </c>
      <c r="Q5" s="128" t="s">
        <v>105</v>
      </c>
      <c r="R5" s="128" t="s">
        <v>203</v>
      </c>
      <c r="S5" s="128" t="s">
        <v>204</v>
      </c>
      <c r="T5" s="128" t="s">
        <v>74</v>
      </c>
      <c r="U5" s="128" t="s">
        <v>205</v>
      </c>
      <c r="V5" s="128" t="s">
        <v>206</v>
      </c>
      <c r="W5" s="128" t="s">
        <v>207</v>
      </c>
      <c r="X5" s="128" t="s">
        <v>208</v>
      </c>
      <c r="Y5" s="128" t="s">
        <v>209</v>
      </c>
      <c r="Z5" s="128" t="s">
        <v>210</v>
      </c>
      <c r="AA5" s="128" t="s">
        <v>211</v>
      </c>
      <c r="AB5" s="128" t="s">
        <v>212</v>
      </c>
      <c r="AC5" s="128" t="s">
        <v>213</v>
      </c>
      <c r="AD5" s="128" t="s">
        <v>214</v>
      </c>
      <c r="AE5" s="128" t="s">
        <v>215</v>
      </c>
      <c r="AF5" s="128" t="s">
        <v>216</v>
      </c>
      <c r="AG5" s="128" t="s">
        <v>217</v>
      </c>
      <c r="AH5" s="128" t="s">
        <v>218</v>
      </c>
      <c r="AI5" s="128" t="s">
        <v>219</v>
      </c>
      <c r="AJ5" s="128" t="s">
        <v>220</v>
      </c>
      <c r="AK5" s="128" t="s">
        <v>221</v>
      </c>
      <c r="AL5" s="128" t="s">
        <v>222</v>
      </c>
      <c r="AM5" s="128" t="s">
        <v>223</v>
      </c>
      <c r="AN5" s="128" t="s">
        <v>224</v>
      </c>
      <c r="AO5" s="128" t="s">
        <v>225</v>
      </c>
      <c r="AP5" s="128" t="s">
        <v>226</v>
      </c>
      <c r="AQ5" s="128" t="s">
        <v>227</v>
      </c>
      <c r="AR5" s="128" t="s">
        <v>228</v>
      </c>
      <c r="AS5" s="128" t="s">
        <v>229</v>
      </c>
      <c r="AT5" s="128" t="s">
        <v>230</v>
      </c>
      <c r="AU5" s="128" t="s">
        <v>231</v>
      </c>
      <c r="AV5" s="128" t="s">
        <v>74</v>
      </c>
      <c r="AW5" s="128" t="s">
        <v>232</v>
      </c>
      <c r="AX5" s="128" t="s">
        <v>233</v>
      </c>
      <c r="AY5" s="128" t="s">
        <v>234</v>
      </c>
      <c r="AZ5" s="128" t="s">
        <v>235</v>
      </c>
      <c r="BA5" s="128" t="s">
        <v>236</v>
      </c>
      <c r="BB5" s="128" t="s">
        <v>237</v>
      </c>
      <c r="BC5" s="128" t="s">
        <v>238</v>
      </c>
      <c r="BD5" s="128" t="s">
        <v>239</v>
      </c>
      <c r="BE5" s="128" t="s">
        <v>240</v>
      </c>
      <c r="BF5" s="128" t="s">
        <v>241</v>
      </c>
      <c r="BG5" s="117" t="s">
        <v>242</v>
      </c>
      <c r="BH5" s="117" t="s">
        <v>74</v>
      </c>
      <c r="BI5" s="117" t="s">
        <v>243</v>
      </c>
      <c r="BJ5" s="117" t="s">
        <v>244</v>
      </c>
      <c r="BK5" s="117" t="s">
        <v>245</v>
      </c>
      <c r="BL5" s="117" t="s">
        <v>246</v>
      </c>
      <c r="BM5" s="128" t="s">
        <v>74</v>
      </c>
      <c r="BN5" s="128" t="s">
        <v>247</v>
      </c>
      <c r="BO5" s="128" t="s">
        <v>248</v>
      </c>
      <c r="BP5" s="128" t="s">
        <v>249</v>
      </c>
      <c r="BQ5" s="128" t="s">
        <v>250</v>
      </c>
      <c r="BR5" s="128" t="s">
        <v>251</v>
      </c>
      <c r="BS5" s="128" t="s">
        <v>252</v>
      </c>
      <c r="BT5" s="128" t="s">
        <v>253</v>
      </c>
      <c r="BU5" s="128" t="s">
        <v>254</v>
      </c>
      <c r="BV5" s="128" t="s">
        <v>255</v>
      </c>
      <c r="BW5" s="154" t="s">
        <v>256</v>
      </c>
      <c r="BX5" s="154" t="s">
        <v>257</v>
      </c>
      <c r="BY5" s="128" t="s">
        <v>258</v>
      </c>
      <c r="BZ5" s="128" t="s">
        <v>74</v>
      </c>
      <c r="CA5" s="128" t="s">
        <v>247</v>
      </c>
      <c r="CB5" s="128" t="s">
        <v>248</v>
      </c>
      <c r="CC5" s="128" t="s">
        <v>249</v>
      </c>
      <c r="CD5" s="128" t="s">
        <v>250</v>
      </c>
      <c r="CE5" s="128" t="s">
        <v>251</v>
      </c>
      <c r="CF5" s="128" t="s">
        <v>252</v>
      </c>
      <c r="CG5" s="128" t="s">
        <v>253</v>
      </c>
      <c r="CH5" s="128" t="s">
        <v>259</v>
      </c>
      <c r="CI5" s="128" t="s">
        <v>260</v>
      </c>
      <c r="CJ5" s="128" t="s">
        <v>261</v>
      </c>
      <c r="CK5" s="128" t="s">
        <v>262</v>
      </c>
      <c r="CL5" s="128" t="s">
        <v>254</v>
      </c>
      <c r="CM5" s="128" t="s">
        <v>255</v>
      </c>
      <c r="CN5" s="128" t="s">
        <v>263</v>
      </c>
      <c r="CO5" s="154" t="s">
        <v>256</v>
      </c>
      <c r="CP5" s="154" t="s">
        <v>257</v>
      </c>
      <c r="CQ5" s="128" t="s">
        <v>264</v>
      </c>
      <c r="CR5" s="154" t="s">
        <v>74</v>
      </c>
      <c r="CS5" s="154" t="s">
        <v>265</v>
      </c>
      <c r="CT5" s="128" t="s">
        <v>266</v>
      </c>
      <c r="CU5" s="154" t="s">
        <v>74</v>
      </c>
      <c r="CV5" s="154" t="s">
        <v>265</v>
      </c>
      <c r="CW5" s="128" t="s">
        <v>267</v>
      </c>
      <c r="CX5" s="154" t="s">
        <v>268</v>
      </c>
      <c r="CY5" s="154" t="s">
        <v>269</v>
      </c>
      <c r="CZ5" s="117" t="s">
        <v>266</v>
      </c>
      <c r="DA5" s="154" t="s">
        <v>74</v>
      </c>
      <c r="DB5" s="154" t="s">
        <v>190</v>
      </c>
      <c r="DC5" s="154" t="s">
        <v>270</v>
      </c>
      <c r="DD5" s="128" t="s">
        <v>74</v>
      </c>
      <c r="DE5" s="128" t="s">
        <v>271</v>
      </c>
      <c r="DF5" s="128" t="s">
        <v>272</v>
      </c>
      <c r="DG5" s="128" t="s">
        <v>270</v>
      </c>
      <c r="DH5" s="128" t="s">
        <v>273</v>
      </c>
      <c r="DI5" s="128" t="s">
        <v>191</v>
      </c>
    </row>
    <row r="6" spans="1:113" ht="30.75" customHeight="1">
      <c r="A6" s="95" t="s">
        <v>79</v>
      </c>
      <c r="B6" s="96" t="s">
        <v>80</v>
      </c>
      <c r="C6" s="97" t="s">
        <v>81</v>
      </c>
      <c r="D6" s="116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  <c r="BG6" s="116"/>
      <c r="BH6" s="116"/>
      <c r="BI6" s="116"/>
      <c r="BJ6" s="116"/>
      <c r="BK6" s="116"/>
      <c r="BL6" s="116"/>
      <c r="BM6" s="120"/>
      <c r="BN6" s="120"/>
      <c r="BO6" s="120"/>
      <c r="BP6" s="120"/>
      <c r="BQ6" s="120"/>
      <c r="BR6" s="120"/>
      <c r="BS6" s="120"/>
      <c r="BT6" s="120"/>
      <c r="BU6" s="120"/>
      <c r="BV6" s="120"/>
      <c r="BW6" s="155"/>
      <c r="BX6" s="155"/>
      <c r="BY6" s="120"/>
      <c r="BZ6" s="120"/>
      <c r="CA6" s="120"/>
      <c r="CB6" s="120"/>
      <c r="CC6" s="120"/>
      <c r="CD6" s="120"/>
      <c r="CE6" s="120"/>
      <c r="CF6" s="120"/>
      <c r="CG6" s="120"/>
      <c r="CH6" s="120"/>
      <c r="CI6" s="120"/>
      <c r="CJ6" s="120"/>
      <c r="CK6" s="120"/>
      <c r="CL6" s="120"/>
      <c r="CM6" s="120"/>
      <c r="CN6" s="120"/>
      <c r="CO6" s="155"/>
      <c r="CP6" s="155"/>
      <c r="CQ6" s="120"/>
      <c r="CR6" s="155"/>
      <c r="CS6" s="155"/>
      <c r="CT6" s="120"/>
      <c r="CU6" s="155"/>
      <c r="CV6" s="155"/>
      <c r="CW6" s="120"/>
      <c r="CX6" s="155"/>
      <c r="CY6" s="155"/>
      <c r="CZ6" s="116"/>
      <c r="DA6" s="155"/>
      <c r="DB6" s="155"/>
      <c r="DC6" s="155"/>
      <c r="DD6" s="120"/>
      <c r="DE6" s="120"/>
      <c r="DF6" s="120"/>
      <c r="DG6" s="120"/>
      <c r="DH6" s="120"/>
      <c r="DI6" s="120"/>
    </row>
    <row r="7" spans="1:113" ht="20.100000000000001" customHeight="1">
      <c r="A7" s="71" t="s">
        <v>38</v>
      </c>
      <c r="B7" s="71" t="s">
        <v>38</v>
      </c>
      <c r="C7" s="71" t="s">
        <v>38</v>
      </c>
      <c r="D7" s="71" t="s">
        <v>59</v>
      </c>
      <c r="E7" s="72">
        <f t="shared" ref="E7:E23" si="0">SUM(F7,T7,AV7,BH7,BM7,BZ7,CR7,CU7,DA7,DD7)</f>
        <v>1498.98</v>
      </c>
      <c r="F7" s="72">
        <v>367.59</v>
      </c>
      <c r="G7" s="72">
        <v>112.91</v>
      </c>
      <c r="H7" s="72">
        <v>2.58</v>
      </c>
      <c r="I7" s="72">
        <v>0</v>
      </c>
      <c r="J7" s="72">
        <v>0</v>
      </c>
      <c r="K7" s="72">
        <v>115.63</v>
      </c>
      <c r="L7" s="72">
        <v>38.869999999999997</v>
      </c>
      <c r="M7" s="72">
        <v>19.440000000000001</v>
      </c>
      <c r="N7" s="72">
        <v>21.87</v>
      </c>
      <c r="O7" s="73">
        <v>0</v>
      </c>
      <c r="P7" s="73">
        <v>2.5</v>
      </c>
      <c r="Q7" s="73">
        <v>29.51</v>
      </c>
      <c r="R7" s="73">
        <v>0</v>
      </c>
      <c r="S7" s="73">
        <v>24.28</v>
      </c>
      <c r="T7" s="73">
        <v>182.39</v>
      </c>
      <c r="U7" s="73">
        <v>0</v>
      </c>
      <c r="V7" s="73">
        <v>0</v>
      </c>
      <c r="W7" s="73">
        <v>0</v>
      </c>
      <c r="X7" s="73">
        <v>0</v>
      </c>
      <c r="Y7" s="73">
        <v>0</v>
      </c>
      <c r="Z7" s="73">
        <v>0</v>
      </c>
      <c r="AA7" s="73">
        <v>0</v>
      </c>
      <c r="AB7" s="73">
        <v>0</v>
      </c>
      <c r="AC7" s="73">
        <v>5.39</v>
      </c>
      <c r="AD7" s="73">
        <v>0</v>
      </c>
      <c r="AE7" s="73">
        <v>0</v>
      </c>
      <c r="AF7" s="73">
        <v>20</v>
      </c>
      <c r="AG7" s="73">
        <v>0</v>
      </c>
      <c r="AH7" s="73">
        <v>0</v>
      </c>
      <c r="AI7" s="73">
        <v>0</v>
      </c>
      <c r="AJ7" s="73">
        <v>0</v>
      </c>
      <c r="AK7" s="73">
        <v>0</v>
      </c>
      <c r="AL7" s="73">
        <v>0</v>
      </c>
      <c r="AM7" s="73">
        <v>0</v>
      </c>
      <c r="AN7" s="73">
        <v>0</v>
      </c>
      <c r="AO7" s="73">
        <v>0</v>
      </c>
      <c r="AP7" s="73">
        <v>0</v>
      </c>
      <c r="AQ7" s="73">
        <v>0</v>
      </c>
      <c r="AR7" s="73">
        <v>6</v>
      </c>
      <c r="AS7" s="73">
        <v>0</v>
      </c>
      <c r="AT7" s="73">
        <v>0</v>
      </c>
      <c r="AU7" s="73">
        <v>151</v>
      </c>
      <c r="AV7" s="73">
        <v>31.27</v>
      </c>
      <c r="AW7" s="73">
        <v>29.16</v>
      </c>
      <c r="AX7" s="73">
        <v>0</v>
      </c>
      <c r="AY7" s="73">
        <v>0</v>
      </c>
      <c r="AZ7" s="73">
        <v>0</v>
      </c>
      <c r="BA7" s="73">
        <v>2.11</v>
      </c>
      <c r="BB7" s="73">
        <v>0</v>
      </c>
      <c r="BC7" s="73">
        <v>0</v>
      </c>
      <c r="BD7" s="73">
        <v>0</v>
      </c>
      <c r="BE7" s="73">
        <v>0</v>
      </c>
      <c r="BF7" s="73">
        <v>0</v>
      </c>
      <c r="BG7" s="73">
        <v>0</v>
      </c>
      <c r="BH7" s="73">
        <v>0</v>
      </c>
      <c r="BI7" s="73">
        <v>0</v>
      </c>
      <c r="BJ7" s="73">
        <v>0</v>
      </c>
      <c r="BK7" s="73">
        <v>0</v>
      </c>
      <c r="BL7" s="73">
        <v>0</v>
      </c>
      <c r="BM7" s="73">
        <v>0</v>
      </c>
      <c r="BN7" s="73">
        <v>0</v>
      </c>
      <c r="BO7" s="73">
        <v>0</v>
      </c>
      <c r="BP7" s="73">
        <v>0</v>
      </c>
      <c r="BQ7" s="73">
        <v>0</v>
      </c>
      <c r="BR7" s="73">
        <v>0</v>
      </c>
      <c r="BS7" s="73">
        <v>0</v>
      </c>
      <c r="BT7" s="73">
        <v>0</v>
      </c>
      <c r="BU7" s="73">
        <v>0</v>
      </c>
      <c r="BV7" s="73">
        <v>0</v>
      </c>
      <c r="BW7" s="73">
        <v>0</v>
      </c>
      <c r="BX7" s="73">
        <v>0</v>
      </c>
      <c r="BY7" s="73">
        <v>0</v>
      </c>
      <c r="BZ7" s="73">
        <v>917.73</v>
      </c>
      <c r="CA7" s="73">
        <v>0</v>
      </c>
      <c r="CB7" s="73">
        <v>0</v>
      </c>
      <c r="CC7" s="73">
        <v>0</v>
      </c>
      <c r="CD7" s="73">
        <v>0</v>
      </c>
      <c r="CE7" s="73">
        <v>0</v>
      </c>
      <c r="CF7" s="73">
        <v>0</v>
      </c>
      <c r="CG7" s="73">
        <v>0</v>
      </c>
      <c r="CH7" s="73">
        <v>0</v>
      </c>
      <c r="CI7" s="73">
        <v>0</v>
      </c>
      <c r="CJ7" s="73">
        <v>0</v>
      </c>
      <c r="CK7" s="73">
        <v>0</v>
      </c>
      <c r="CL7" s="73">
        <v>0</v>
      </c>
      <c r="CM7" s="73">
        <v>50</v>
      </c>
      <c r="CN7" s="73">
        <v>0</v>
      </c>
      <c r="CO7" s="73">
        <v>0</v>
      </c>
      <c r="CP7" s="73">
        <v>0</v>
      </c>
      <c r="CQ7" s="73">
        <v>867.73</v>
      </c>
      <c r="CR7" s="73">
        <v>0</v>
      </c>
      <c r="CS7" s="73">
        <v>0</v>
      </c>
      <c r="CT7" s="73">
        <v>0</v>
      </c>
      <c r="CU7" s="73">
        <v>0</v>
      </c>
      <c r="CV7" s="73">
        <v>0</v>
      </c>
      <c r="CW7" s="73">
        <v>0</v>
      </c>
      <c r="CX7" s="73">
        <v>0</v>
      </c>
      <c r="CY7" s="73">
        <v>0</v>
      </c>
      <c r="CZ7" s="73">
        <v>0</v>
      </c>
      <c r="DA7" s="73">
        <v>0</v>
      </c>
      <c r="DB7" s="73">
        <v>0</v>
      </c>
      <c r="DC7" s="73">
        <v>0</v>
      </c>
      <c r="DD7" s="73">
        <v>0</v>
      </c>
      <c r="DE7" s="73">
        <v>0</v>
      </c>
      <c r="DF7" s="73">
        <v>0</v>
      </c>
      <c r="DG7" s="73">
        <v>0</v>
      </c>
      <c r="DH7" s="73">
        <v>0</v>
      </c>
      <c r="DI7" s="73">
        <v>0</v>
      </c>
    </row>
    <row r="8" spans="1:113" ht="20.100000000000001" customHeight="1">
      <c r="A8" s="71" t="s">
        <v>38</v>
      </c>
      <c r="B8" s="71" t="s">
        <v>38</v>
      </c>
      <c r="C8" s="71" t="s">
        <v>38</v>
      </c>
      <c r="D8" s="71" t="s">
        <v>274</v>
      </c>
      <c r="E8" s="72">
        <f t="shared" si="0"/>
        <v>1447.6</v>
      </c>
      <c r="F8" s="72">
        <v>316.20999999999998</v>
      </c>
      <c r="G8" s="72">
        <v>112.91</v>
      </c>
      <c r="H8" s="72">
        <v>2.58</v>
      </c>
      <c r="I8" s="72">
        <v>0</v>
      </c>
      <c r="J8" s="72">
        <v>0</v>
      </c>
      <c r="K8" s="72">
        <v>115.63</v>
      </c>
      <c r="L8" s="72">
        <v>38.869999999999997</v>
      </c>
      <c r="M8" s="72">
        <v>19.440000000000001</v>
      </c>
      <c r="N8" s="72">
        <v>0</v>
      </c>
      <c r="O8" s="73">
        <v>0</v>
      </c>
      <c r="P8" s="73">
        <v>2.5</v>
      </c>
      <c r="Q8" s="73">
        <v>0</v>
      </c>
      <c r="R8" s="73">
        <v>0</v>
      </c>
      <c r="S8" s="73">
        <v>24.28</v>
      </c>
      <c r="T8" s="73">
        <v>182.39</v>
      </c>
      <c r="U8" s="73">
        <v>0</v>
      </c>
      <c r="V8" s="73">
        <v>0</v>
      </c>
      <c r="W8" s="73">
        <v>0</v>
      </c>
      <c r="X8" s="73">
        <v>0</v>
      </c>
      <c r="Y8" s="73">
        <v>0</v>
      </c>
      <c r="Z8" s="73">
        <v>0</v>
      </c>
      <c r="AA8" s="73">
        <v>0</v>
      </c>
      <c r="AB8" s="73">
        <v>0</v>
      </c>
      <c r="AC8" s="73">
        <v>5.39</v>
      </c>
      <c r="AD8" s="73">
        <v>0</v>
      </c>
      <c r="AE8" s="73">
        <v>0</v>
      </c>
      <c r="AF8" s="73">
        <v>20</v>
      </c>
      <c r="AG8" s="73">
        <v>0</v>
      </c>
      <c r="AH8" s="73">
        <v>0</v>
      </c>
      <c r="AI8" s="73">
        <v>0</v>
      </c>
      <c r="AJ8" s="73">
        <v>0</v>
      </c>
      <c r="AK8" s="73">
        <v>0</v>
      </c>
      <c r="AL8" s="73">
        <v>0</v>
      </c>
      <c r="AM8" s="73">
        <v>0</v>
      </c>
      <c r="AN8" s="73">
        <v>0</v>
      </c>
      <c r="AO8" s="73">
        <v>0</v>
      </c>
      <c r="AP8" s="73">
        <v>0</v>
      </c>
      <c r="AQ8" s="73">
        <v>0</v>
      </c>
      <c r="AR8" s="73">
        <v>6</v>
      </c>
      <c r="AS8" s="73">
        <v>0</v>
      </c>
      <c r="AT8" s="73">
        <v>0</v>
      </c>
      <c r="AU8" s="73">
        <v>151</v>
      </c>
      <c r="AV8" s="73">
        <v>31.27</v>
      </c>
      <c r="AW8" s="73">
        <v>29.16</v>
      </c>
      <c r="AX8" s="73">
        <v>0</v>
      </c>
      <c r="AY8" s="73">
        <v>0</v>
      </c>
      <c r="AZ8" s="73">
        <v>0</v>
      </c>
      <c r="BA8" s="73">
        <v>2.11</v>
      </c>
      <c r="BB8" s="73">
        <v>0</v>
      </c>
      <c r="BC8" s="73">
        <v>0</v>
      </c>
      <c r="BD8" s="73">
        <v>0</v>
      </c>
      <c r="BE8" s="73">
        <v>0</v>
      </c>
      <c r="BF8" s="73">
        <v>0</v>
      </c>
      <c r="BG8" s="73">
        <v>0</v>
      </c>
      <c r="BH8" s="73">
        <v>0</v>
      </c>
      <c r="BI8" s="73">
        <v>0</v>
      </c>
      <c r="BJ8" s="73">
        <v>0</v>
      </c>
      <c r="BK8" s="73">
        <v>0</v>
      </c>
      <c r="BL8" s="73">
        <v>0</v>
      </c>
      <c r="BM8" s="73">
        <v>0</v>
      </c>
      <c r="BN8" s="73">
        <v>0</v>
      </c>
      <c r="BO8" s="73">
        <v>0</v>
      </c>
      <c r="BP8" s="73">
        <v>0</v>
      </c>
      <c r="BQ8" s="73">
        <v>0</v>
      </c>
      <c r="BR8" s="73">
        <v>0</v>
      </c>
      <c r="BS8" s="73">
        <v>0</v>
      </c>
      <c r="BT8" s="73">
        <v>0</v>
      </c>
      <c r="BU8" s="73">
        <v>0</v>
      </c>
      <c r="BV8" s="73">
        <v>0</v>
      </c>
      <c r="BW8" s="73">
        <v>0</v>
      </c>
      <c r="BX8" s="73">
        <v>0</v>
      </c>
      <c r="BY8" s="73">
        <v>0</v>
      </c>
      <c r="BZ8" s="73">
        <v>917.73</v>
      </c>
      <c r="CA8" s="73">
        <v>0</v>
      </c>
      <c r="CB8" s="73">
        <v>0</v>
      </c>
      <c r="CC8" s="73">
        <v>0</v>
      </c>
      <c r="CD8" s="73">
        <v>0</v>
      </c>
      <c r="CE8" s="73">
        <v>0</v>
      </c>
      <c r="CF8" s="73">
        <v>0</v>
      </c>
      <c r="CG8" s="73">
        <v>0</v>
      </c>
      <c r="CH8" s="73">
        <v>0</v>
      </c>
      <c r="CI8" s="73">
        <v>0</v>
      </c>
      <c r="CJ8" s="73">
        <v>0</v>
      </c>
      <c r="CK8" s="73">
        <v>0</v>
      </c>
      <c r="CL8" s="73">
        <v>0</v>
      </c>
      <c r="CM8" s="73">
        <v>50</v>
      </c>
      <c r="CN8" s="73">
        <v>0</v>
      </c>
      <c r="CO8" s="73">
        <v>0</v>
      </c>
      <c r="CP8" s="73">
        <v>0</v>
      </c>
      <c r="CQ8" s="73">
        <v>867.73</v>
      </c>
      <c r="CR8" s="73">
        <v>0</v>
      </c>
      <c r="CS8" s="73">
        <v>0</v>
      </c>
      <c r="CT8" s="73">
        <v>0</v>
      </c>
      <c r="CU8" s="73">
        <v>0</v>
      </c>
      <c r="CV8" s="73">
        <v>0</v>
      </c>
      <c r="CW8" s="73">
        <v>0</v>
      </c>
      <c r="CX8" s="73">
        <v>0</v>
      </c>
      <c r="CY8" s="73">
        <v>0</v>
      </c>
      <c r="CZ8" s="73">
        <v>0</v>
      </c>
      <c r="DA8" s="73">
        <v>0</v>
      </c>
      <c r="DB8" s="73">
        <v>0</v>
      </c>
      <c r="DC8" s="73">
        <v>0</v>
      </c>
      <c r="DD8" s="73">
        <v>0</v>
      </c>
      <c r="DE8" s="73">
        <v>0</v>
      </c>
      <c r="DF8" s="73">
        <v>0</v>
      </c>
      <c r="DG8" s="73">
        <v>0</v>
      </c>
      <c r="DH8" s="73">
        <v>0</v>
      </c>
      <c r="DI8" s="73">
        <v>0</v>
      </c>
    </row>
    <row r="9" spans="1:113" ht="20.100000000000001" customHeight="1">
      <c r="A9" s="71" t="s">
        <v>38</v>
      </c>
      <c r="B9" s="71" t="s">
        <v>38</v>
      </c>
      <c r="C9" s="71" t="s">
        <v>38</v>
      </c>
      <c r="D9" s="71" t="s">
        <v>275</v>
      </c>
      <c r="E9" s="72">
        <f t="shared" si="0"/>
        <v>87.47</v>
      </c>
      <c r="F9" s="72">
        <v>58.31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38.869999999999997</v>
      </c>
      <c r="M9" s="72">
        <v>19.440000000000001</v>
      </c>
      <c r="N9" s="72">
        <v>0</v>
      </c>
      <c r="O9" s="73">
        <v>0</v>
      </c>
      <c r="P9" s="73">
        <v>0</v>
      </c>
      <c r="Q9" s="73">
        <v>0</v>
      </c>
      <c r="R9" s="73">
        <v>0</v>
      </c>
      <c r="S9" s="73">
        <v>0</v>
      </c>
      <c r="T9" s="73">
        <v>0</v>
      </c>
      <c r="U9" s="73">
        <v>0</v>
      </c>
      <c r="V9" s="73">
        <v>0</v>
      </c>
      <c r="W9" s="73">
        <v>0</v>
      </c>
      <c r="X9" s="73">
        <v>0</v>
      </c>
      <c r="Y9" s="73">
        <v>0</v>
      </c>
      <c r="Z9" s="73">
        <v>0</v>
      </c>
      <c r="AA9" s="73">
        <v>0</v>
      </c>
      <c r="AB9" s="73">
        <v>0</v>
      </c>
      <c r="AC9" s="73">
        <v>0</v>
      </c>
      <c r="AD9" s="73">
        <v>0</v>
      </c>
      <c r="AE9" s="73">
        <v>0</v>
      </c>
      <c r="AF9" s="73">
        <v>0</v>
      </c>
      <c r="AG9" s="73">
        <v>0</v>
      </c>
      <c r="AH9" s="73">
        <v>0</v>
      </c>
      <c r="AI9" s="73">
        <v>0</v>
      </c>
      <c r="AJ9" s="73">
        <v>0</v>
      </c>
      <c r="AK9" s="73">
        <v>0</v>
      </c>
      <c r="AL9" s="73">
        <v>0</v>
      </c>
      <c r="AM9" s="73">
        <v>0</v>
      </c>
      <c r="AN9" s="73">
        <v>0</v>
      </c>
      <c r="AO9" s="73">
        <v>0</v>
      </c>
      <c r="AP9" s="73">
        <v>0</v>
      </c>
      <c r="AQ9" s="73">
        <v>0</v>
      </c>
      <c r="AR9" s="73">
        <v>0</v>
      </c>
      <c r="AS9" s="73">
        <v>0</v>
      </c>
      <c r="AT9" s="73">
        <v>0</v>
      </c>
      <c r="AU9" s="73">
        <v>0</v>
      </c>
      <c r="AV9" s="73">
        <v>29.16</v>
      </c>
      <c r="AW9" s="73">
        <v>29.16</v>
      </c>
      <c r="AX9" s="73">
        <v>0</v>
      </c>
      <c r="AY9" s="73">
        <v>0</v>
      </c>
      <c r="AZ9" s="73">
        <v>0</v>
      </c>
      <c r="BA9" s="73">
        <v>0</v>
      </c>
      <c r="BB9" s="73">
        <v>0</v>
      </c>
      <c r="BC9" s="73">
        <v>0</v>
      </c>
      <c r="BD9" s="73">
        <v>0</v>
      </c>
      <c r="BE9" s="73">
        <v>0</v>
      </c>
      <c r="BF9" s="73">
        <v>0</v>
      </c>
      <c r="BG9" s="73">
        <v>0</v>
      </c>
      <c r="BH9" s="73">
        <v>0</v>
      </c>
      <c r="BI9" s="73">
        <v>0</v>
      </c>
      <c r="BJ9" s="73">
        <v>0</v>
      </c>
      <c r="BK9" s="73">
        <v>0</v>
      </c>
      <c r="BL9" s="73">
        <v>0</v>
      </c>
      <c r="BM9" s="73">
        <v>0</v>
      </c>
      <c r="BN9" s="73">
        <v>0</v>
      </c>
      <c r="BO9" s="73">
        <v>0</v>
      </c>
      <c r="BP9" s="73">
        <v>0</v>
      </c>
      <c r="BQ9" s="73">
        <v>0</v>
      </c>
      <c r="BR9" s="73">
        <v>0</v>
      </c>
      <c r="BS9" s="73">
        <v>0</v>
      </c>
      <c r="BT9" s="73">
        <v>0</v>
      </c>
      <c r="BU9" s="73">
        <v>0</v>
      </c>
      <c r="BV9" s="73">
        <v>0</v>
      </c>
      <c r="BW9" s="73">
        <v>0</v>
      </c>
      <c r="BX9" s="73">
        <v>0</v>
      </c>
      <c r="BY9" s="73">
        <v>0</v>
      </c>
      <c r="BZ9" s="73">
        <v>0</v>
      </c>
      <c r="CA9" s="73">
        <v>0</v>
      </c>
      <c r="CB9" s="73">
        <v>0</v>
      </c>
      <c r="CC9" s="73">
        <v>0</v>
      </c>
      <c r="CD9" s="73">
        <v>0</v>
      </c>
      <c r="CE9" s="73">
        <v>0</v>
      </c>
      <c r="CF9" s="73">
        <v>0</v>
      </c>
      <c r="CG9" s="73">
        <v>0</v>
      </c>
      <c r="CH9" s="73">
        <v>0</v>
      </c>
      <c r="CI9" s="73">
        <v>0</v>
      </c>
      <c r="CJ9" s="73">
        <v>0</v>
      </c>
      <c r="CK9" s="73">
        <v>0</v>
      </c>
      <c r="CL9" s="73">
        <v>0</v>
      </c>
      <c r="CM9" s="73">
        <v>0</v>
      </c>
      <c r="CN9" s="73">
        <v>0</v>
      </c>
      <c r="CO9" s="73">
        <v>0</v>
      </c>
      <c r="CP9" s="73">
        <v>0</v>
      </c>
      <c r="CQ9" s="73">
        <v>0</v>
      </c>
      <c r="CR9" s="73">
        <v>0</v>
      </c>
      <c r="CS9" s="73">
        <v>0</v>
      </c>
      <c r="CT9" s="73">
        <v>0</v>
      </c>
      <c r="CU9" s="73">
        <v>0</v>
      </c>
      <c r="CV9" s="73">
        <v>0</v>
      </c>
      <c r="CW9" s="73">
        <v>0</v>
      </c>
      <c r="CX9" s="73">
        <v>0</v>
      </c>
      <c r="CY9" s="73">
        <v>0</v>
      </c>
      <c r="CZ9" s="73">
        <v>0</v>
      </c>
      <c r="DA9" s="73">
        <v>0</v>
      </c>
      <c r="DB9" s="73">
        <v>0</v>
      </c>
      <c r="DC9" s="73">
        <v>0</v>
      </c>
      <c r="DD9" s="73">
        <v>0</v>
      </c>
      <c r="DE9" s="73">
        <v>0</v>
      </c>
      <c r="DF9" s="73">
        <v>0</v>
      </c>
      <c r="DG9" s="73">
        <v>0</v>
      </c>
      <c r="DH9" s="73">
        <v>0</v>
      </c>
      <c r="DI9" s="73">
        <v>0</v>
      </c>
    </row>
    <row r="10" spans="1:113" ht="20.100000000000001" customHeight="1">
      <c r="A10" s="71" t="s">
        <v>87</v>
      </c>
      <c r="B10" s="71" t="s">
        <v>88</v>
      </c>
      <c r="C10" s="71" t="s">
        <v>89</v>
      </c>
      <c r="D10" s="71" t="s">
        <v>276</v>
      </c>
      <c r="E10" s="72">
        <f t="shared" si="0"/>
        <v>29.16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v>0</v>
      </c>
      <c r="V10" s="73">
        <v>0</v>
      </c>
      <c r="W10" s="73">
        <v>0</v>
      </c>
      <c r="X10" s="73">
        <v>0</v>
      </c>
      <c r="Y10" s="73">
        <v>0</v>
      </c>
      <c r="Z10" s="73">
        <v>0</v>
      </c>
      <c r="AA10" s="73">
        <v>0</v>
      </c>
      <c r="AB10" s="73">
        <v>0</v>
      </c>
      <c r="AC10" s="73">
        <v>0</v>
      </c>
      <c r="AD10" s="73">
        <v>0</v>
      </c>
      <c r="AE10" s="73">
        <v>0</v>
      </c>
      <c r="AF10" s="73">
        <v>0</v>
      </c>
      <c r="AG10" s="73">
        <v>0</v>
      </c>
      <c r="AH10" s="73">
        <v>0</v>
      </c>
      <c r="AI10" s="73">
        <v>0</v>
      </c>
      <c r="AJ10" s="73">
        <v>0</v>
      </c>
      <c r="AK10" s="73">
        <v>0</v>
      </c>
      <c r="AL10" s="73">
        <v>0</v>
      </c>
      <c r="AM10" s="73">
        <v>0</v>
      </c>
      <c r="AN10" s="73">
        <v>0</v>
      </c>
      <c r="AO10" s="73">
        <v>0</v>
      </c>
      <c r="AP10" s="73">
        <v>0</v>
      </c>
      <c r="AQ10" s="73">
        <v>0</v>
      </c>
      <c r="AR10" s="73">
        <v>0</v>
      </c>
      <c r="AS10" s="73">
        <v>0</v>
      </c>
      <c r="AT10" s="73">
        <v>0</v>
      </c>
      <c r="AU10" s="73">
        <v>0</v>
      </c>
      <c r="AV10" s="73">
        <v>29.16</v>
      </c>
      <c r="AW10" s="73">
        <v>29.16</v>
      </c>
      <c r="AX10" s="73">
        <v>0</v>
      </c>
      <c r="AY10" s="73">
        <v>0</v>
      </c>
      <c r="AZ10" s="73">
        <v>0</v>
      </c>
      <c r="BA10" s="73">
        <v>0</v>
      </c>
      <c r="BB10" s="73">
        <v>0</v>
      </c>
      <c r="BC10" s="73">
        <v>0</v>
      </c>
      <c r="BD10" s="73">
        <v>0</v>
      </c>
      <c r="BE10" s="73">
        <v>0</v>
      </c>
      <c r="BF10" s="73">
        <v>0</v>
      </c>
      <c r="BG10" s="73">
        <v>0</v>
      </c>
      <c r="BH10" s="73">
        <v>0</v>
      </c>
      <c r="BI10" s="73">
        <v>0</v>
      </c>
      <c r="BJ10" s="73">
        <v>0</v>
      </c>
      <c r="BK10" s="73">
        <v>0</v>
      </c>
      <c r="BL10" s="73">
        <v>0</v>
      </c>
      <c r="BM10" s="73">
        <v>0</v>
      </c>
      <c r="BN10" s="73">
        <v>0</v>
      </c>
      <c r="BO10" s="73">
        <v>0</v>
      </c>
      <c r="BP10" s="73">
        <v>0</v>
      </c>
      <c r="BQ10" s="73">
        <v>0</v>
      </c>
      <c r="BR10" s="73">
        <v>0</v>
      </c>
      <c r="BS10" s="73">
        <v>0</v>
      </c>
      <c r="BT10" s="73">
        <v>0</v>
      </c>
      <c r="BU10" s="73">
        <v>0</v>
      </c>
      <c r="BV10" s="73">
        <v>0</v>
      </c>
      <c r="BW10" s="73">
        <v>0</v>
      </c>
      <c r="BX10" s="73">
        <v>0</v>
      </c>
      <c r="BY10" s="73">
        <v>0</v>
      </c>
      <c r="BZ10" s="73">
        <v>0</v>
      </c>
      <c r="CA10" s="73">
        <v>0</v>
      </c>
      <c r="CB10" s="73">
        <v>0</v>
      </c>
      <c r="CC10" s="73">
        <v>0</v>
      </c>
      <c r="CD10" s="73">
        <v>0</v>
      </c>
      <c r="CE10" s="73">
        <v>0</v>
      </c>
      <c r="CF10" s="73">
        <v>0</v>
      </c>
      <c r="CG10" s="73">
        <v>0</v>
      </c>
      <c r="CH10" s="73">
        <v>0</v>
      </c>
      <c r="CI10" s="73">
        <v>0</v>
      </c>
      <c r="CJ10" s="73">
        <v>0</v>
      </c>
      <c r="CK10" s="73">
        <v>0</v>
      </c>
      <c r="CL10" s="73">
        <v>0</v>
      </c>
      <c r="CM10" s="73">
        <v>0</v>
      </c>
      <c r="CN10" s="73">
        <v>0</v>
      </c>
      <c r="CO10" s="73">
        <v>0</v>
      </c>
      <c r="CP10" s="73">
        <v>0</v>
      </c>
      <c r="CQ10" s="73">
        <v>0</v>
      </c>
      <c r="CR10" s="73">
        <v>0</v>
      </c>
      <c r="CS10" s="73">
        <v>0</v>
      </c>
      <c r="CT10" s="73">
        <v>0</v>
      </c>
      <c r="CU10" s="73">
        <v>0</v>
      </c>
      <c r="CV10" s="73">
        <v>0</v>
      </c>
      <c r="CW10" s="73">
        <v>0</v>
      </c>
      <c r="CX10" s="73">
        <v>0</v>
      </c>
      <c r="CY10" s="73">
        <v>0</v>
      </c>
      <c r="CZ10" s="73">
        <v>0</v>
      </c>
      <c r="DA10" s="73">
        <v>0</v>
      </c>
      <c r="DB10" s="73">
        <v>0</v>
      </c>
      <c r="DC10" s="73">
        <v>0</v>
      </c>
      <c r="DD10" s="73">
        <v>0</v>
      </c>
      <c r="DE10" s="73">
        <v>0</v>
      </c>
      <c r="DF10" s="73">
        <v>0</v>
      </c>
      <c r="DG10" s="73">
        <v>0</v>
      </c>
      <c r="DH10" s="73">
        <v>0</v>
      </c>
      <c r="DI10" s="73">
        <v>0</v>
      </c>
    </row>
    <row r="11" spans="1:113" ht="20.100000000000001" customHeight="1">
      <c r="A11" s="71" t="s">
        <v>87</v>
      </c>
      <c r="B11" s="71" t="s">
        <v>88</v>
      </c>
      <c r="C11" s="71" t="s">
        <v>88</v>
      </c>
      <c r="D11" s="71" t="s">
        <v>277</v>
      </c>
      <c r="E11" s="72">
        <f t="shared" si="0"/>
        <v>38.869999999999997</v>
      </c>
      <c r="F11" s="72">
        <v>38.869999999999997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38.869999999999997</v>
      </c>
      <c r="M11" s="72">
        <v>0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3">
        <v>0</v>
      </c>
      <c r="AD11" s="73">
        <v>0</v>
      </c>
      <c r="AE11" s="73">
        <v>0</v>
      </c>
      <c r="AF11" s="73">
        <v>0</v>
      </c>
      <c r="AG11" s="73">
        <v>0</v>
      </c>
      <c r="AH11" s="73">
        <v>0</v>
      </c>
      <c r="AI11" s="73">
        <v>0</v>
      </c>
      <c r="AJ11" s="73">
        <v>0</v>
      </c>
      <c r="AK11" s="73">
        <v>0</v>
      </c>
      <c r="AL11" s="73">
        <v>0</v>
      </c>
      <c r="AM11" s="73">
        <v>0</v>
      </c>
      <c r="AN11" s="73">
        <v>0</v>
      </c>
      <c r="AO11" s="73">
        <v>0</v>
      </c>
      <c r="AP11" s="73">
        <v>0</v>
      </c>
      <c r="AQ11" s="73">
        <v>0</v>
      </c>
      <c r="AR11" s="73">
        <v>0</v>
      </c>
      <c r="AS11" s="73">
        <v>0</v>
      </c>
      <c r="AT11" s="73">
        <v>0</v>
      </c>
      <c r="AU11" s="73">
        <v>0</v>
      </c>
      <c r="AV11" s="73">
        <v>0</v>
      </c>
      <c r="AW11" s="73">
        <v>0</v>
      </c>
      <c r="AX11" s="73">
        <v>0</v>
      </c>
      <c r="AY11" s="73">
        <v>0</v>
      </c>
      <c r="AZ11" s="73">
        <v>0</v>
      </c>
      <c r="BA11" s="73">
        <v>0</v>
      </c>
      <c r="BB11" s="73">
        <v>0</v>
      </c>
      <c r="BC11" s="73">
        <v>0</v>
      </c>
      <c r="BD11" s="73">
        <v>0</v>
      </c>
      <c r="BE11" s="73">
        <v>0</v>
      </c>
      <c r="BF11" s="73">
        <v>0</v>
      </c>
      <c r="BG11" s="73">
        <v>0</v>
      </c>
      <c r="BH11" s="73">
        <v>0</v>
      </c>
      <c r="BI11" s="73">
        <v>0</v>
      </c>
      <c r="BJ11" s="73">
        <v>0</v>
      </c>
      <c r="BK11" s="73">
        <v>0</v>
      </c>
      <c r="BL11" s="73">
        <v>0</v>
      </c>
      <c r="BM11" s="73">
        <v>0</v>
      </c>
      <c r="BN11" s="73">
        <v>0</v>
      </c>
      <c r="BO11" s="73">
        <v>0</v>
      </c>
      <c r="BP11" s="73">
        <v>0</v>
      </c>
      <c r="BQ11" s="73">
        <v>0</v>
      </c>
      <c r="BR11" s="73">
        <v>0</v>
      </c>
      <c r="BS11" s="73">
        <v>0</v>
      </c>
      <c r="BT11" s="73">
        <v>0</v>
      </c>
      <c r="BU11" s="73">
        <v>0</v>
      </c>
      <c r="BV11" s="73">
        <v>0</v>
      </c>
      <c r="BW11" s="73">
        <v>0</v>
      </c>
      <c r="BX11" s="73">
        <v>0</v>
      </c>
      <c r="BY11" s="73">
        <v>0</v>
      </c>
      <c r="BZ11" s="73">
        <v>0</v>
      </c>
      <c r="CA11" s="73">
        <v>0</v>
      </c>
      <c r="CB11" s="73">
        <v>0</v>
      </c>
      <c r="CC11" s="73">
        <v>0</v>
      </c>
      <c r="CD11" s="73">
        <v>0</v>
      </c>
      <c r="CE11" s="73">
        <v>0</v>
      </c>
      <c r="CF11" s="73">
        <v>0</v>
      </c>
      <c r="CG11" s="73">
        <v>0</v>
      </c>
      <c r="CH11" s="73">
        <v>0</v>
      </c>
      <c r="CI11" s="73">
        <v>0</v>
      </c>
      <c r="CJ11" s="73">
        <v>0</v>
      </c>
      <c r="CK11" s="73">
        <v>0</v>
      </c>
      <c r="CL11" s="73">
        <v>0</v>
      </c>
      <c r="CM11" s="73">
        <v>0</v>
      </c>
      <c r="CN11" s="73">
        <v>0</v>
      </c>
      <c r="CO11" s="73">
        <v>0</v>
      </c>
      <c r="CP11" s="73">
        <v>0</v>
      </c>
      <c r="CQ11" s="73">
        <v>0</v>
      </c>
      <c r="CR11" s="73">
        <v>0</v>
      </c>
      <c r="CS11" s="73">
        <v>0</v>
      </c>
      <c r="CT11" s="73">
        <v>0</v>
      </c>
      <c r="CU11" s="73">
        <v>0</v>
      </c>
      <c r="CV11" s="73">
        <v>0</v>
      </c>
      <c r="CW11" s="73">
        <v>0</v>
      </c>
      <c r="CX11" s="73">
        <v>0</v>
      </c>
      <c r="CY11" s="73">
        <v>0</v>
      </c>
      <c r="CZ11" s="73">
        <v>0</v>
      </c>
      <c r="DA11" s="73">
        <v>0</v>
      </c>
      <c r="DB11" s="73">
        <v>0</v>
      </c>
      <c r="DC11" s="73">
        <v>0</v>
      </c>
      <c r="DD11" s="73">
        <v>0</v>
      </c>
      <c r="DE11" s="73">
        <v>0</v>
      </c>
      <c r="DF11" s="73">
        <v>0</v>
      </c>
      <c r="DG11" s="73">
        <v>0</v>
      </c>
      <c r="DH11" s="73">
        <v>0</v>
      </c>
      <c r="DI11" s="73">
        <v>0</v>
      </c>
    </row>
    <row r="12" spans="1:113" ht="20.100000000000001" customHeight="1">
      <c r="A12" s="71" t="s">
        <v>87</v>
      </c>
      <c r="B12" s="71" t="s">
        <v>88</v>
      </c>
      <c r="C12" s="71" t="s">
        <v>92</v>
      </c>
      <c r="D12" s="71" t="s">
        <v>278</v>
      </c>
      <c r="E12" s="72">
        <f t="shared" si="0"/>
        <v>19.440000000000001</v>
      </c>
      <c r="F12" s="72">
        <v>19.440000000000001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19.440000000000001</v>
      </c>
      <c r="N12" s="72">
        <v>0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  <c r="U12" s="73">
        <v>0</v>
      </c>
      <c r="V12" s="73">
        <v>0</v>
      </c>
      <c r="W12" s="73">
        <v>0</v>
      </c>
      <c r="X12" s="73">
        <v>0</v>
      </c>
      <c r="Y12" s="73">
        <v>0</v>
      </c>
      <c r="Z12" s="73">
        <v>0</v>
      </c>
      <c r="AA12" s="73">
        <v>0</v>
      </c>
      <c r="AB12" s="73">
        <v>0</v>
      </c>
      <c r="AC12" s="73">
        <v>0</v>
      </c>
      <c r="AD12" s="73">
        <v>0</v>
      </c>
      <c r="AE12" s="73">
        <v>0</v>
      </c>
      <c r="AF12" s="73">
        <v>0</v>
      </c>
      <c r="AG12" s="73">
        <v>0</v>
      </c>
      <c r="AH12" s="73">
        <v>0</v>
      </c>
      <c r="AI12" s="73">
        <v>0</v>
      </c>
      <c r="AJ12" s="73">
        <v>0</v>
      </c>
      <c r="AK12" s="73">
        <v>0</v>
      </c>
      <c r="AL12" s="73">
        <v>0</v>
      </c>
      <c r="AM12" s="73">
        <v>0</v>
      </c>
      <c r="AN12" s="73">
        <v>0</v>
      </c>
      <c r="AO12" s="73">
        <v>0</v>
      </c>
      <c r="AP12" s="73">
        <v>0</v>
      </c>
      <c r="AQ12" s="73">
        <v>0</v>
      </c>
      <c r="AR12" s="73">
        <v>0</v>
      </c>
      <c r="AS12" s="73">
        <v>0</v>
      </c>
      <c r="AT12" s="73">
        <v>0</v>
      </c>
      <c r="AU12" s="73">
        <v>0</v>
      </c>
      <c r="AV12" s="73">
        <v>0</v>
      </c>
      <c r="AW12" s="73">
        <v>0</v>
      </c>
      <c r="AX12" s="73">
        <v>0</v>
      </c>
      <c r="AY12" s="73">
        <v>0</v>
      </c>
      <c r="AZ12" s="73">
        <v>0</v>
      </c>
      <c r="BA12" s="73">
        <v>0</v>
      </c>
      <c r="BB12" s="73">
        <v>0</v>
      </c>
      <c r="BC12" s="73">
        <v>0</v>
      </c>
      <c r="BD12" s="73">
        <v>0</v>
      </c>
      <c r="BE12" s="73">
        <v>0</v>
      </c>
      <c r="BF12" s="73">
        <v>0</v>
      </c>
      <c r="BG12" s="73">
        <v>0</v>
      </c>
      <c r="BH12" s="73">
        <v>0</v>
      </c>
      <c r="BI12" s="73">
        <v>0</v>
      </c>
      <c r="BJ12" s="73">
        <v>0</v>
      </c>
      <c r="BK12" s="73">
        <v>0</v>
      </c>
      <c r="BL12" s="73">
        <v>0</v>
      </c>
      <c r="BM12" s="73">
        <v>0</v>
      </c>
      <c r="BN12" s="73">
        <v>0</v>
      </c>
      <c r="BO12" s="73">
        <v>0</v>
      </c>
      <c r="BP12" s="73">
        <v>0</v>
      </c>
      <c r="BQ12" s="73">
        <v>0</v>
      </c>
      <c r="BR12" s="73">
        <v>0</v>
      </c>
      <c r="BS12" s="73">
        <v>0</v>
      </c>
      <c r="BT12" s="73">
        <v>0</v>
      </c>
      <c r="BU12" s="73">
        <v>0</v>
      </c>
      <c r="BV12" s="73">
        <v>0</v>
      </c>
      <c r="BW12" s="73">
        <v>0</v>
      </c>
      <c r="BX12" s="73">
        <v>0</v>
      </c>
      <c r="BY12" s="73">
        <v>0</v>
      </c>
      <c r="BZ12" s="73">
        <v>0</v>
      </c>
      <c r="CA12" s="73">
        <v>0</v>
      </c>
      <c r="CB12" s="73">
        <v>0</v>
      </c>
      <c r="CC12" s="73">
        <v>0</v>
      </c>
      <c r="CD12" s="73">
        <v>0</v>
      </c>
      <c r="CE12" s="73">
        <v>0</v>
      </c>
      <c r="CF12" s="73">
        <v>0</v>
      </c>
      <c r="CG12" s="73">
        <v>0</v>
      </c>
      <c r="CH12" s="73">
        <v>0</v>
      </c>
      <c r="CI12" s="73">
        <v>0</v>
      </c>
      <c r="CJ12" s="73">
        <v>0</v>
      </c>
      <c r="CK12" s="73">
        <v>0</v>
      </c>
      <c r="CL12" s="73">
        <v>0</v>
      </c>
      <c r="CM12" s="73">
        <v>0</v>
      </c>
      <c r="CN12" s="73">
        <v>0</v>
      </c>
      <c r="CO12" s="73">
        <v>0</v>
      </c>
      <c r="CP12" s="73">
        <v>0</v>
      </c>
      <c r="CQ12" s="73">
        <v>0</v>
      </c>
      <c r="CR12" s="73">
        <v>0</v>
      </c>
      <c r="CS12" s="73">
        <v>0</v>
      </c>
      <c r="CT12" s="73">
        <v>0</v>
      </c>
      <c r="CU12" s="73">
        <v>0</v>
      </c>
      <c r="CV12" s="73">
        <v>0</v>
      </c>
      <c r="CW12" s="73">
        <v>0</v>
      </c>
      <c r="CX12" s="73">
        <v>0</v>
      </c>
      <c r="CY12" s="73">
        <v>0</v>
      </c>
      <c r="CZ12" s="73">
        <v>0</v>
      </c>
      <c r="DA12" s="73">
        <v>0</v>
      </c>
      <c r="DB12" s="73">
        <v>0</v>
      </c>
      <c r="DC12" s="73">
        <v>0</v>
      </c>
      <c r="DD12" s="73">
        <v>0</v>
      </c>
      <c r="DE12" s="73">
        <v>0</v>
      </c>
      <c r="DF12" s="73">
        <v>0</v>
      </c>
      <c r="DG12" s="73">
        <v>0</v>
      </c>
      <c r="DH12" s="73">
        <v>0</v>
      </c>
      <c r="DI12" s="73">
        <v>0</v>
      </c>
    </row>
    <row r="13" spans="1:113" ht="20.100000000000001" customHeight="1">
      <c r="A13" s="71" t="s">
        <v>38</v>
      </c>
      <c r="B13" s="71" t="s">
        <v>38</v>
      </c>
      <c r="C13" s="71" t="s">
        <v>38</v>
      </c>
      <c r="D13" s="71" t="s">
        <v>279</v>
      </c>
      <c r="E13" s="72">
        <f t="shared" si="0"/>
        <v>1177.74</v>
      </c>
      <c r="F13" s="72">
        <v>257.89999999999998</v>
      </c>
      <c r="G13" s="72">
        <v>112.91</v>
      </c>
      <c r="H13" s="72">
        <v>2.58</v>
      </c>
      <c r="I13" s="72">
        <v>0</v>
      </c>
      <c r="J13" s="72">
        <v>0</v>
      </c>
      <c r="K13" s="72">
        <v>115.63</v>
      </c>
      <c r="L13" s="72">
        <v>0</v>
      </c>
      <c r="M13" s="72">
        <v>0</v>
      </c>
      <c r="N13" s="72">
        <v>0</v>
      </c>
      <c r="O13" s="73">
        <v>0</v>
      </c>
      <c r="P13" s="73">
        <v>2.5</v>
      </c>
      <c r="Q13" s="73">
        <v>0</v>
      </c>
      <c r="R13" s="73">
        <v>0</v>
      </c>
      <c r="S13" s="73">
        <v>24.28</v>
      </c>
      <c r="T13" s="73">
        <v>0</v>
      </c>
      <c r="U13" s="73">
        <v>0</v>
      </c>
      <c r="V13" s="73">
        <v>0</v>
      </c>
      <c r="W13" s="73">
        <v>0</v>
      </c>
      <c r="X13" s="73">
        <v>0</v>
      </c>
      <c r="Y13" s="73">
        <v>0</v>
      </c>
      <c r="Z13" s="73">
        <v>0</v>
      </c>
      <c r="AA13" s="73">
        <v>0</v>
      </c>
      <c r="AB13" s="73">
        <v>0</v>
      </c>
      <c r="AC13" s="73">
        <v>0</v>
      </c>
      <c r="AD13" s="73">
        <v>0</v>
      </c>
      <c r="AE13" s="73">
        <v>0</v>
      </c>
      <c r="AF13" s="73">
        <v>0</v>
      </c>
      <c r="AG13" s="73">
        <v>0</v>
      </c>
      <c r="AH13" s="73">
        <v>0</v>
      </c>
      <c r="AI13" s="73">
        <v>0</v>
      </c>
      <c r="AJ13" s="73">
        <v>0</v>
      </c>
      <c r="AK13" s="73">
        <v>0</v>
      </c>
      <c r="AL13" s="73">
        <v>0</v>
      </c>
      <c r="AM13" s="73">
        <v>0</v>
      </c>
      <c r="AN13" s="73">
        <v>0</v>
      </c>
      <c r="AO13" s="73">
        <v>0</v>
      </c>
      <c r="AP13" s="73">
        <v>0</v>
      </c>
      <c r="AQ13" s="73">
        <v>0</v>
      </c>
      <c r="AR13" s="73">
        <v>0</v>
      </c>
      <c r="AS13" s="73">
        <v>0</v>
      </c>
      <c r="AT13" s="73">
        <v>0</v>
      </c>
      <c r="AU13" s="73">
        <v>0</v>
      </c>
      <c r="AV13" s="73">
        <v>2.11</v>
      </c>
      <c r="AW13" s="73">
        <v>0</v>
      </c>
      <c r="AX13" s="73">
        <v>0</v>
      </c>
      <c r="AY13" s="73">
        <v>0</v>
      </c>
      <c r="AZ13" s="73">
        <v>0</v>
      </c>
      <c r="BA13" s="73">
        <v>2.11</v>
      </c>
      <c r="BB13" s="73">
        <v>0</v>
      </c>
      <c r="BC13" s="73">
        <v>0</v>
      </c>
      <c r="BD13" s="73">
        <v>0</v>
      </c>
      <c r="BE13" s="73">
        <v>0</v>
      </c>
      <c r="BF13" s="73">
        <v>0</v>
      </c>
      <c r="BG13" s="73">
        <v>0</v>
      </c>
      <c r="BH13" s="73">
        <v>0</v>
      </c>
      <c r="BI13" s="73">
        <v>0</v>
      </c>
      <c r="BJ13" s="73">
        <v>0</v>
      </c>
      <c r="BK13" s="73">
        <v>0</v>
      </c>
      <c r="BL13" s="73">
        <v>0</v>
      </c>
      <c r="BM13" s="73">
        <v>0</v>
      </c>
      <c r="BN13" s="73">
        <v>0</v>
      </c>
      <c r="BO13" s="73">
        <v>0</v>
      </c>
      <c r="BP13" s="73">
        <v>0</v>
      </c>
      <c r="BQ13" s="73">
        <v>0</v>
      </c>
      <c r="BR13" s="73">
        <v>0</v>
      </c>
      <c r="BS13" s="73">
        <v>0</v>
      </c>
      <c r="BT13" s="73">
        <v>0</v>
      </c>
      <c r="BU13" s="73">
        <v>0</v>
      </c>
      <c r="BV13" s="73">
        <v>0</v>
      </c>
      <c r="BW13" s="73">
        <v>0</v>
      </c>
      <c r="BX13" s="73">
        <v>0</v>
      </c>
      <c r="BY13" s="73">
        <v>0</v>
      </c>
      <c r="BZ13" s="73">
        <v>917.73</v>
      </c>
      <c r="CA13" s="73">
        <v>0</v>
      </c>
      <c r="CB13" s="73">
        <v>0</v>
      </c>
      <c r="CC13" s="73">
        <v>0</v>
      </c>
      <c r="CD13" s="73">
        <v>0</v>
      </c>
      <c r="CE13" s="73">
        <v>0</v>
      </c>
      <c r="CF13" s="73">
        <v>0</v>
      </c>
      <c r="CG13" s="73">
        <v>0</v>
      </c>
      <c r="CH13" s="73">
        <v>0</v>
      </c>
      <c r="CI13" s="73">
        <v>0</v>
      </c>
      <c r="CJ13" s="73">
        <v>0</v>
      </c>
      <c r="CK13" s="73">
        <v>0</v>
      </c>
      <c r="CL13" s="73">
        <v>0</v>
      </c>
      <c r="CM13" s="73">
        <v>50</v>
      </c>
      <c r="CN13" s="73">
        <v>0</v>
      </c>
      <c r="CO13" s="73">
        <v>0</v>
      </c>
      <c r="CP13" s="73">
        <v>0</v>
      </c>
      <c r="CQ13" s="73">
        <v>867.73</v>
      </c>
      <c r="CR13" s="73">
        <v>0</v>
      </c>
      <c r="CS13" s="73">
        <v>0</v>
      </c>
      <c r="CT13" s="73">
        <v>0</v>
      </c>
      <c r="CU13" s="73">
        <v>0</v>
      </c>
      <c r="CV13" s="73">
        <v>0</v>
      </c>
      <c r="CW13" s="73">
        <v>0</v>
      </c>
      <c r="CX13" s="73">
        <v>0</v>
      </c>
      <c r="CY13" s="73">
        <v>0</v>
      </c>
      <c r="CZ13" s="73">
        <v>0</v>
      </c>
      <c r="DA13" s="73">
        <v>0</v>
      </c>
      <c r="DB13" s="73">
        <v>0</v>
      </c>
      <c r="DC13" s="73">
        <v>0</v>
      </c>
      <c r="DD13" s="73">
        <v>0</v>
      </c>
      <c r="DE13" s="73">
        <v>0</v>
      </c>
      <c r="DF13" s="73">
        <v>0</v>
      </c>
      <c r="DG13" s="73">
        <v>0</v>
      </c>
      <c r="DH13" s="73">
        <v>0</v>
      </c>
      <c r="DI13" s="73">
        <v>0</v>
      </c>
    </row>
    <row r="14" spans="1:113" ht="20.100000000000001" customHeight="1">
      <c r="A14" s="71" t="s">
        <v>87</v>
      </c>
      <c r="B14" s="71" t="s">
        <v>83</v>
      </c>
      <c r="C14" s="71" t="s">
        <v>94</v>
      </c>
      <c r="D14" s="71" t="s">
        <v>280</v>
      </c>
      <c r="E14" s="72">
        <f t="shared" si="0"/>
        <v>1177.74</v>
      </c>
      <c r="F14" s="72">
        <v>257.89999999999998</v>
      </c>
      <c r="G14" s="72">
        <v>112.91</v>
      </c>
      <c r="H14" s="72">
        <v>2.58</v>
      </c>
      <c r="I14" s="72">
        <v>0</v>
      </c>
      <c r="J14" s="72">
        <v>0</v>
      </c>
      <c r="K14" s="72">
        <v>115.63</v>
      </c>
      <c r="L14" s="72">
        <v>0</v>
      </c>
      <c r="M14" s="72">
        <v>0</v>
      </c>
      <c r="N14" s="72">
        <v>0</v>
      </c>
      <c r="O14" s="73">
        <v>0</v>
      </c>
      <c r="P14" s="73">
        <v>2.5</v>
      </c>
      <c r="Q14" s="73">
        <v>0</v>
      </c>
      <c r="R14" s="73">
        <v>0</v>
      </c>
      <c r="S14" s="73">
        <v>24.28</v>
      </c>
      <c r="T14" s="73">
        <v>0</v>
      </c>
      <c r="U14" s="73">
        <v>0</v>
      </c>
      <c r="V14" s="73">
        <v>0</v>
      </c>
      <c r="W14" s="73">
        <v>0</v>
      </c>
      <c r="X14" s="73">
        <v>0</v>
      </c>
      <c r="Y14" s="73">
        <v>0</v>
      </c>
      <c r="Z14" s="73">
        <v>0</v>
      </c>
      <c r="AA14" s="73">
        <v>0</v>
      </c>
      <c r="AB14" s="73">
        <v>0</v>
      </c>
      <c r="AC14" s="73">
        <v>0</v>
      </c>
      <c r="AD14" s="73">
        <v>0</v>
      </c>
      <c r="AE14" s="73">
        <v>0</v>
      </c>
      <c r="AF14" s="73">
        <v>0</v>
      </c>
      <c r="AG14" s="73">
        <v>0</v>
      </c>
      <c r="AH14" s="73">
        <v>0</v>
      </c>
      <c r="AI14" s="73">
        <v>0</v>
      </c>
      <c r="AJ14" s="73">
        <v>0</v>
      </c>
      <c r="AK14" s="73">
        <v>0</v>
      </c>
      <c r="AL14" s="73">
        <v>0</v>
      </c>
      <c r="AM14" s="73">
        <v>0</v>
      </c>
      <c r="AN14" s="73">
        <v>0</v>
      </c>
      <c r="AO14" s="73">
        <v>0</v>
      </c>
      <c r="AP14" s="73">
        <v>0</v>
      </c>
      <c r="AQ14" s="73">
        <v>0</v>
      </c>
      <c r="AR14" s="73">
        <v>0</v>
      </c>
      <c r="AS14" s="73">
        <v>0</v>
      </c>
      <c r="AT14" s="73">
        <v>0</v>
      </c>
      <c r="AU14" s="73">
        <v>0</v>
      </c>
      <c r="AV14" s="73">
        <v>2.11</v>
      </c>
      <c r="AW14" s="73">
        <v>0</v>
      </c>
      <c r="AX14" s="73">
        <v>0</v>
      </c>
      <c r="AY14" s="73">
        <v>0</v>
      </c>
      <c r="AZ14" s="73">
        <v>0</v>
      </c>
      <c r="BA14" s="73">
        <v>2.11</v>
      </c>
      <c r="BB14" s="73">
        <v>0</v>
      </c>
      <c r="BC14" s="73">
        <v>0</v>
      </c>
      <c r="BD14" s="73">
        <v>0</v>
      </c>
      <c r="BE14" s="73">
        <v>0</v>
      </c>
      <c r="BF14" s="73">
        <v>0</v>
      </c>
      <c r="BG14" s="73">
        <v>0</v>
      </c>
      <c r="BH14" s="73">
        <v>0</v>
      </c>
      <c r="BI14" s="73">
        <v>0</v>
      </c>
      <c r="BJ14" s="73">
        <v>0</v>
      </c>
      <c r="BK14" s="73">
        <v>0</v>
      </c>
      <c r="BL14" s="73">
        <v>0</v>
      </c>
      <c r="BM14" s="73">
        <v>0</v>
      </c>
      <c r="BN14" s="73">
        <v>0</v>
      </c>
      <c r="BO14" s="73">
        <v>0</v>
      </c>
      <c r="BP14" s="73">
        <v>0</v>
      </c>
      <c r="BQ14" s="73">
        <v>0</v>
      </c>
      <c r="BR14" s="73">
        <v>0</v>
      </c>
      <c r="BS14" s="73">
        <v>0</v>
      </c>
      <c r="BT14" s="73">
        <v>0</v>
      </c>
      <c r="BU14" s="73">
        <v>0</v>
      </c>
      <c r="BV14" s="73">
        <v>0</v>
      </c>
      <c r="BW14" s="73">
        <v>0</v>
      </c>
      <c r="BX14" s="73">
        <v>0</v>
      </c>
      <c r="BY14" s="73">
        <v>0</v>
      </c>
      <c r="BZ14" s="73">
        <v>917.73</v>
      </c>
      <c r="CA14" s="73">
        <v>0</v>
      </c>
      <c r="CB14" s="73">
        <v>0</v>
      </c>
      <c r="CC14" s="73">
        <v>0</v>
      </c>
      <c r="CD14" s="73">
        <v>0</v>
      </c>
      <c r="CE14" s="73">
        <v>0</v>
      </c>
      <c r="CF14" s="73">
        <v>0</v>
      </c>
      <c r="CG14" s="73">
        <v>0</v>
      </c>
      <c r="CH14" s="73">
        <v>0</v>
      </c>
      <c r="CI14" s="73">
        <v>0</v>
      </c>
      <c r="CJ14" s="73">
        <v>0</v>
      </c>
      <c r="CK14" s="73">
        <v>0</v>
      </c>
      <c r="CL14" s="73">
        <v>0</v>
      </c>
      <c r="CM14" s="73">
        <v>50</v>
      </c>
      <c r="CN14" s="73">
        <v>0</v>
      </c>
      <c r="CO14" s="73">
        <v>0</v>
      </c>
      <c r="CP14" s="73">
        <v>0</v>
      </c>
      <c r="CQ14" s="73">
        <v>867.73</v>
      </c>
      <c r="CR14" s="73">
        <v>0</v>
      </c>
      <c r="CS14" s="73">
        <v>0</v>
      </c>
      <c r="CT14" s="73">
        <v>0</v>
      </c>
      <c r="CU14" s="73">
        <v>0</v>
      </c>
      <c r="CV14" s="73">
        <v>0</v>
      </c>
      <c r="CW14" s="73">
        <v>0</v>
      </c>
      <c r="CX14" s="73">
        <v>0</v>
      </c>
      <c r="CY14" s="73">
        <v>0</v>
      </c>
      <c r="CZ14" s="73">
        <v>0</v>
      </c>
      <c r="DA14" s="73">
        <v>0</v>
      </c>
      <c r="DB14" s="73">
        <v>0</v>
      </c>
      <c r="DC14" s="73">
        <v>0</v>
      </c>
      <c r="DD14" s="73">
        <v>0</v>
      </c>
      <c r="DE14" s="73">
        <v>0</v>
      </c>
      <c r="DF14" s="73">
        <v>0</v>
      </c>
      <c r="DG14" s="73">
        <v>0</v>
      </c>
      <c r="DH14" s="73">
        <v>0</v>
      </c>
      <c r="DI14" s="73">
        <v>0</v>
      </c>
    </row>
    <row r="15" spans="1:113" ht="20.100000000000001" customHeight="1">
      <c r="A15" s="71" t="s">
        <v>38</v>
      </c>
      <c r="B15" s="71" t="s">
        <v>38</v>
      </c>
      <c r="C15" s="71" t="s">
        <v>38</v>
      </c>
      <c r="D15" s="71" t="s">
        <v>281</v>
      </c>
      <c r="E15" s="72">
        <f t="shared" si="0"/>
        <v>182.39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182.39</v>
      </c>
      <c r="U15" s="73">
        <v>0</v>
      </c>
      <c r="V15" s="73">
        <v>0</v>
      </c>
      <c r="W15" s="73">
        <v>0</v>
      </c>
      <c r="X15" s="73">
        <v>0</v>
      </c>
      <c r="Y15" s="73">
        <v>0</v>
      </c>
      <c r="Z15" s="73">
        <v>0</v>
      </c>
      <c r="AA15" s="73">
        <v>0</v>
      </c>
      <c r="AB15" s="73">
        <v>0</v>
      </c>
      <c r="AC15" s="73">
        <v>5.39</v>
      </c>
      <c r="AD15" s="73">
        <v>0</v>
      </c>
      <c r="AE15" s="73">
        <v>0</v>
      </c>
      <c r="AF15" s="73">
        <v>20</v>
      </c>
      <c r="AG15" s="73">
        <v>0</v>
      </c>
      <c r="AH15" s="73">
        <v>0</v>
      </c>
      <c r="AI15" s="73">
        <v>0</v>
      </c>
      <c r="AJ15" s="73">
        <v>0</v>
      </c>
      <c r="AK15" s="73">
        <v>0</v>
      </c>
      <c r="AL15" s="73">
        <v>0</v>
      </c>
      <c r="AM15" s="73">
        <v>0</v>
      </c>
      <c r="AN15" s="73">
        <v>0</v>
      </c>
      <c r="AO15" s="73">
        <v>0</v>
      </c>
      <c r="AP15" s="73">
        <v>0</v>
      </c>
      <c r="AQ15" s="73">
        <v>0</v>
      </c>
      <c r="AR15" s="73">
        <v>6</v>
      </c>
      <c r="AS15" s="73">
        <v>0</v>
      </c>
      <c r="AT15" s="73">
        <v>0</v>
      </c>
      <c r="AU15" s="73">
        <v>151</v>
      </c>
      <c r="AV15" s="73">
        <v>0</v>
      </c>
      <c r="AW15" s="73">
        <v>0</v>
      </c>
      <c r="AX15" s="73">
        <v>0</v>
      </c>
      <c r="AY15" s="73">
        <v>0</v>
      </c>
      <c r="AZ15" s="73">
        <v>0</v>
      </c>
      <c r="BA15" s="73">
        <v>0</v>
      </c>
      <c r="BB15" s="73">
        <v>0</v>
      </c>
      <c r="BC15" s="73">
        <v>0</v>
      </c>
      <c r="BD15" s="73">
        <v>0</v>
      </c>
      <c r="BE15" s="73">
        <v>0</v>
      </c>
      <c r="BF15" s="73">
        <v>0</v>
      </c>
      <c r="BG15" s="73">
        <v>0</v>
      </c>
      <c r="BH15" s="73">
        <v>0</v>
      </c>
      <c r="BI15" s="73">
        <v>0</v>
      </c>
      <c r="BJ15" s="73">
        <v>0</v>
      </c>
      <c r="BK15" s="73">
        <v>0</v>
      </c>
      <c r="BL15" s="73">
        <v>0</v>
      </c>
      <c r="BM15" s="73">
        <v>0</v>
      </c>
      <c r="BN15" s="73">
        <v>0</v>
      </c>
      <c r="BO15" s="73">
        <v>0</v>
      </c>
      <c r="BP15" s="73">
        <v>0</v>
      </c>
      <c r="BQ15" s="73">
        <v>0</v>
      </c>
      <c r="BR15" s="73">
        <v>0</v>
      </c>
      <c r="BS15" s="73">
        <v>0</v>
      </c>
      <c r="BT15" s="73">
        <v>0</v>
      </c>
      <c r="BU15" s="73">
        <v>0</v>
      </c>
      <c r="BV15" s="73">
        <v>0</v>
      </c>
      <c r="BW15" s="73">
        <v>0</v>
      </c>
      <c r="BX15" s="73">
        <v>0</v>
      </c>
      <c r="BY15" s="73">
        <v>0</v>
      </c>
      <c r="BZ15" s="73">
        <v>0</v>
      </c>
      <c r="CA15" s="73">
        <v>0</v>
      </c>
      <c r="CB15" s="73">
        <v>0</v>
      </c>
      <c r="CC15" s="73">
        <v>0</v>
      </c>
      <c r="CD15" s="73">
        <v>0</v>
      </c>
      <c r="CE15" s="73">
        <v>0</v>
      </c>
      <c r="CF15" s="73">
        <v>0</v>
      </c>
      <c r="CG15" s="73">
        <v>0</v>
      </c>
      <c r="CH15" s="73">
        <v>0</v>
      </c>
      <c r="CI15" s="73">
        <v>0</v>
      </c>
      <c r="CJ15" s="73">
        <v>0</v>
      </c>
      <c r="CK15" s="73">
        <v>0</v>
      </c>
      <c r="CL15" s="73">
        <v>0</v>
      </c>
      <c r="CM15" s="73">
        <v>0</v>
      </c>
      <c r="CN15" s="73">
        <v>0</v>
      </c>
      <c r="CO15" s="73">
        <v>0</v>
      </c>
      <c r="CP15" s="73">
        <v>0</v>
      </c>
      <c r="CQ15" s="73">
        <v>0</v>
      </c>
      <c r="CR15" s="73">
        <v>0</v>
      </c>
      <c r="CS15" s="73">
        <v>0</v>
      </c>
      <c r="CT15" s="73">
        <v>0</v>
      </c>
      <c r="CU15" s="73">
        <v>0</v>
      </c>
      <c r="CV15" s="73">
        <v>0</v>
      </c>
      <c r="CW15" s="73">
        <v>0</v>
      </c>
      <c r="CX15" s="73">
        <v>0</v>
      </c>
      <c r="CY15" s="73">
        <v>0</v>
      </c>
      <c r="CZ15" s="73">
        <v>0</v>
      </c>
      <c r="DA15" s="73">
        <v>0</v>
      </c>
      <c r="DB15" s="73">
        <v>0</v>
      </c>
      <c r="DC15" s="73">
        <v>0</v>
      </c>
      <c r="DD15" s="73">
        <v>0</v>
      </c>
      <c r="DE15" s="73">
        <v>0</v>
      </c>
      <c r="DF15" s="73">
        <v>0</v>
      </c>
      <c r="DG15" s="73">
        <v>0</v>
      </c>
      <c r="DH15" s="73">
        <v>0</v>
      </c>
      <c r="DI15" s="73">
        <v>0</v>
      </c>
    </row>
    <row r="16" spans="1:113" ht="20.100000000000001" customHeight="1">
      <c r="A16" s="71" t="s">
        <v>87</v>
      </c>
      <c r="B16" s="71" t="s">
        <v>96</v>
      </c>
      <c r="C16" s="71" t="s">
        <v>88</v>
      </c>
      <c r="D16" s="71" t="s">
        <v>282</v>
      </c>
      <c r="E16" s="72">
        <f t="shared" si="0"/>
        <v>151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3">
        <v>151</v>
      </c>
      <c r="U16" s="73">
        <v>0</v>
      </c>
      <c r="V16" s="73">
        <v>0</v>
      </c>
      <c r="W16" s="73">
        <v>0</v>
      </c>
      <c r="X16" s="73">
        <v>0</v>
      </c>
      <c r="Y16" s="73">
        <v>0</v>
      </c>
      <c r="Z16" s="73">
        <v>0</v>
      </c>
      <c r="AA16" s="73">
        <v>0</v>
      </c>
      <c r="AB16" s="73">
        <v>0</v>
      </c>
      <c r="AC16" s="73">
        <v>0</v>
      </c>
      <c r="AD16" s="73">
        <v>0</v>
      </c>
      <c r="AE16" s="73">
        <v>0</v>
      </c>
      <c r="AF16" s="73">
        <v>0</v>
      </c>
      <c r="AG16" s="73">
        <v>0</v>
      </c>
      <c r="AH16" s="73">
        <v>0</v>
      </c>
      <c r="AI16" s="73">
        <v>0</v>
      </c>
      <c r="AJ16" s="73">
        <v>0</v>
      </c>
      <c r="AK16" s="73">
        <v>0</v>
      </c>
      <c r="AL16" s="73">
        <v>0</v>
      </c>
      <c r="AM16" s="73">
        <v>0</v>
      </c>
      <c r="AN16" s="73">
        <v>0</v>
      </c>
      <c r="AO16" s="73">
        <v>0</v>
      </c>
      <c r="AP16" s="73">
        <v>0</v>
      </c>
      <c r="AQ16" s="73">
        <v>0</v>
      </c>
      <c r="AR16" s="73">
        <v>0</v>
      </c>
      <c r="AS16" s="73">
        <v>0</v>
      </c>
      <c r="AT16" s="73">
        <v>0</v>
      </c>
      <c r="AU16" s="73">
        <v>151</v>
      </c>
      <c r="AV16" s="73">
        <v>0</v>
      </c>
      <c r="AW16" s="73">
        <v>0</v>
      </c>
      <c r="AX16" s="73">
        <v>0</v>
      </c>
      <c r="AY16" s="73">
        <v>0</v>
      </c>
      <c r="AZ16" s="73">
        <v>0</v>
      </c>
      <c r="BA16" s="73">
        <v>0</v>
      </c>
      <c r="BB16" s="73">
        <v>0</v>
      </c>
      <c r="BC16" s="73">
        <v>0</v>
      </c>
      <c r="BD16" s="73">
        <v>0</v>
      </c>
      <c r="BE16" s="73">
        <v>0</v>
      </c>
      <c r="BF16" s="73">
        <v>0</v>
      </c>
      <c r="BG16" s="73">
        <v>0</v>
      </c>
      <c r="BH16" s="73">
        <v>0</v>
      </c>
      <c r="BI16" s="73">
        <v>0</v>
      </c>
      <c r="BJ16" s="73">
        <v>0</v>
      </c>
      <c r="BK16" s="73">
        <v>0</v>
      </c>
      <c r="BL16" s="73">
        <v>0</v>
      </c>
      <c r="BM16" s="73">
        <v>0</v>
      </c>
      <c r="BN16" s="73">
        <v>0</v>
      </c>
      <c r="BO16" s="73">
        <v>0</v>
      </c>
      <c r="BP16" s="73">
        <v>0</v>
      </c>
      <c r="BQ16" s="73">
        <v>0</v>
      </c>
      <c r="BR16" s="73">
        <v>0</v>
      </c>
      <c r="BS16" s="73">
        <v>0</v>
      </c>
      <c r="BT16" s="73">
        <v>0</v>
      </c>
      <c r="BU16" s="73">
        <v>0</v>
      </c>
      <c r="BV16" s="73">
        <v>0</v>
      </c>
      <c r="BW16" s="73">
        <v>0</v>
      </c>
      <c r="BX16" s="73">
        <v>0</v>
      </c>
      <c r="BY16" s="73">
        <v>0</v>
      </c>
      <c r="BZ16" s="73">
        <v>0</v>
      </c>
      <c r="CA16" s="73">
        <v>0</v>
      </c>
      <c r="CB16" s="73">
        <v>0</v>
      </c>
      <c r="CC16" s="73">
        <v>0</v>
      </c>
      <c r="CD16" s="73">
        <v>0</v>
      </c>
      <c r="CE16" s="73">
        <v>0</v>
      </c>
      <c r="CF16" s="73">
        <v>0</v>
      </c>
      <c r="CG16" s="73">
        <v>0</v>
      </c>
      <c r="CH16" s="73">
        <v>0</v>
      </c>
      <c r="CI16" s="73">
        <v>0</v>
      </c>
      <c r="CJ16" s="73">
        <v>0</v>
      </c>
      <c r="CK16" s="73">
        <v>0</v>
      </c>
      <c r="CL16" s="73">
        <v>0</v>
      </c>
      <c r="CM16" s="73">
        <v>0</v>
      </c>
      <c r="CN16" s="73">
        <v>0</v>
      </c>
      <c r="CO16" s="73">
        <v>0</v>
      </c>
      <c r="CP16" s="73">
        <v>0</v>
      </c>
      <c r="CQ16" s="73">
        <v>0</v>
      </c>
      <c r="CR16" s="73">
        <v>0</v>
      </c>
      <c r="CS16" s="73">
        <v>0</v>
      </c>
      <c r="CT16" s="73">
        <v>0</v>
      </c>
      <c r="CU16" s="73">
        <v>0</v>
      </c>
      <c r="CV16" s="73">
        <v>0</v>
      </c>
      <c r="CW16" s="73">
        <v>0</v>
      </c>
      <c r="CX16" s="73">
        <v>0</v>
      </c>
      <c r="CY16" s="73">
        <v>0</v>
      </c>
      <c r="CZ16" s="73">
        <v>0</v>
      </c>
      <c r="DA16" s="73">
        <v>0</v>
      </c>
      <c r="DB16" s="73">
        <v>0</v>
      </c>
      <c r="DC16" s="73">
        <v>0</v>
      </c>
      <c r="DD16" s="73">
        <v>0</v>
      </c>
      <c r="DE16" s="73">
        <v>0</v>
      </c>
      <c r="DF16" s="73">
        <v>0</v>
      </c>
      <c r="DG16" s="73">
        <v>0</v>
      </c>
      <c r="DH16" s="73">
        <v>0</v>
      </c>
      <c r="DI16" s="73">
        <v>0</v>
      </c>
    </row>
    <row r="17" spans="1:113" ht="20.100000000000001" customHeight="1">
      <c r="A17" s="71" t="s">
        <v>87</v>
      </c>
      <c r="B17" s="71" t="s">
        <v>96</v>
      </c>
      <c r="C17" s="71" t="s">
        <v>98</v>
      </c>
      <c r="D17" s="71" t="s">
        <v>283</v>
      </c>
      <c r="E17" s="72">
        <f t="shared" si="0"/>
        <v>31.39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  <c r="T17" s="73">
        <v>31.39</v>
      </c>
      <c r="U17" s="73">
        <v>0</v>
      </c>
      <c r="V17" s="73">
        <v>0</v>
      </c>
      <c r="W17" s="73">
        <v>0</v>
      </c>
      <c r="X17" s="73">
        <v>0</v>
      </c>
      <c r="Y17" s="73">
        <v>0</v>
      </c>
      <c r="Z17" s="73">
        <v>0</v>
      </c>
      <c r="AA17" s="73">
        <v>0</v>
      </c>
      <c r="AB17" s="73">
        <v>0</v>
      </c>
      <c r="AC17" s="73">
        <v>5.39</v>
      </c>
      <c r="AD17" s="73">
        <v>0</v>
      </c>
      <c r="AE17" s="73">
        <v>0</v>
      </c>
      <c r="AF17" s="73">
        <v>20</v>
      </c>
      <c r="AG17" s="73">
        <v>0</v>
      </c>
      <c r="AH17" s="73">
        <v>0</v>
      </c>
      <c r="AI17" s="73">
        <v>0</v>
      </c>
      <c r="AJ17" s="73">
        <v>0</v>
      </c>
      <c r="AK17" s="73">
        <v>0</v>
      </c>
      <c r="AL17" s="73">
        <v>0</v>
      </c>
      <c r="AM17" s="73">
        <v>0</v>
      </c>
      <c r="AN17" s="73">
        <v>0</v>
      </c>
      <c r="AO17" s="73">
        <v>0</v>
      </c>
      <c r="AP17" s="73">
        <v>0</v>
      </c>
      <c r="AQ17" s="73">
        <v>0</v>
      </c>
      <c r="AR17" s="73">
        <v>6</v>
      </c>
      <c r="AS17" s="73">
        <v>0</v>
      </c>
      <c r="AT17" s="73">
        <v>0</v>
      </c>
      <c r="AU17" s="73">
        <v>0</v>
      </c>
      <c r="AV17" s="73">
        <v>0</v>
      </c>
      <c r="AW17" s="73">
        <v>0</v>
      </c>
      <c r="AX17" s="73">
        <v>0</v>
      </c>
      <c r="AY17" s="73">
        <v>0</v>
      </c>
      <c r="AZ17" s="73">
        <v>0</v>
      </c>
      <c r="BA17" s="73">
        <v>0</v>
      </c>
      <c r="BB17" s="73">
        <v>0</v>
      </c>
      <c r="BC17" s="73">
        <v>0</v>
      </c>
      <c r="BD17" s="73">
        <v>0</v>
      </c>
      <c r="BE17" s="73">
        <v>0</v>
      </c>
      <c r="BF17" s="73">
        <v>0</v>
      </c>
      <c r="BG17" s="73">
        <v>0</v>
      </c>
      <c r="BH17" s="73">
        <v>0</v>
      </c>
      <c r="BI17" s="73">
        <v>0</v>
      </c>
      <c r="BJ17" s="73">
        <v>0</v>
      </c>
      <c r="BK17" s="73">
        <v>0</v>
      </c>
      <c r="BL17" s="73">
        <v>0</v>
      </c>
      <c r="BM17" s="73">
        <v>0</v>
      </c>
      <c r="BN17" s="73">
        <v>0</v>
      </c>
      <c r="BO17" s="73">
        <v>0</v>
      </c>
      <c r="BP17" s="73">
        <v>0</v>
      </c>
      <c r="BQ17" s="73">
        <v>0</v>
      </c>
      <c r="BR17" s="73">
        <v>0</v>
      </c>
      <c r="BS17" s="73">
        <v>0</v>
      </c>
      <c r="BT17" s="73">
        <v>0</v>
      </c>
      <c r="BU17" s="73">
        <v>0</v>
      </c>
      <c r="BV17" s="73">
        <v>0</v>
      </c>
      <c r="BW17" s="73">
        <v>0</v>
      </c>
      <c r="BX17" s="73">
        <v>0</v>
      </c>
      <c r="BY17" s="73">
        <v>0</v>
      </c>
      <c r="BZ17" s="73">
        <v>0</v>
      </c>
      <c r="CA17" s="73">
        <v>0</v>
      </c>
      <c r="CB17" s="73">
        <v>0</v>
      </c>
      <c r="CC17" s="73">
        <v>0</v>
      </c>
      <c r="CD17" s="73">
        <v>0</v>
      </c>
      <c r="CE17" s="73">
        <v>0</v>
      </c>
      <c r="CF17" s="73">
        <v>0</v>
      </c>
      <c r="CG17" s="73">
        <v>0</v>
      </c>
      <c r="CH17" s="73">
        <v>0</v>
      </c>
      <c r="CI17" s="73">
        <v>0</v>
      </c>
      <c r="CJ17" s="73">
        <v>0</v>
      </c>
      <c r="CK17" s="73">
        <v>0</v>
      </c>
      <c r="CL17" s="73">
        <v>0</v>
      </c>
      <c r="CM17" s="73">
        <v>0</v>
      </c>
      <c r="CN17" s="73">
        <v>0</v>
      </c>
      <c r="CO17" s="73">
        <v>0</v>
      </c>
      <c r="CP17" s="73">
        <v>0</v>
      </c>
      <c r="CQ17" s="73">
        <v>0</v>
      </c>
      <c r="CR17" s="73">
        <v>0</v>
      </c>
      <c r="CS17" s="73">
        <v>0</v>
      </c>
      <c r="CT17" s="73">
        <v>0</v>
      </c>
      <c r="CU17" s="73">
        <v>0</v>
      </c>
      <c r="CV17" s="73">
        <v>0</v>
      </c>
      <c r="CW17" s="73">
        <v>0</v>
      </c>
      <c r="CX17" s="73">
        <v>0</v>
      </c>
      <c r="CY17" s="73">
        <v>0</v>
      </c>
      <c r="CZ17" s="73">
        <v>0</v>
      </c>
      <c r="DA17" s="73">
        <v>0</v>
      </c>
      <c r="DB17" s="73">
        <v>0</v>
      </c>
      <c r="DC17" s="73">
        <v>0</v>
      </c>
      <c r="DD17" s="73">
        <v>0</v>
      </c>
      <c r="DE17" s="73">
        <v>0</v>
      </c>
      <c r="DF17" s="73">
        <v>0</v>
      </c>
      <c r="DG17" s="73">
        <v>0</v>
      </c>
      <c r="DH17" s="73">
        <v>0</v>
      </c>
      <c r="DI17" s="73">
        <v>0</v>
      </c>
    </row>
    <row r="18" spans="1:113" ht="20.100000000000001" customHeight="1">
      <c r="A18" s="71" t="s">
        <v>38</v>
      </c>
      <c r="B18" s="71" t="s">
        <v>38</v>
      </c>
      <c r="C18" s="71" t="s">
        <v>38</v>
      </c>
      <c r="D18" s="71" t="s">
        <v>284</v>
      </c>
      <c r="E18" s="72">
        <f t="shared" si="0"/>
        <v>21.87</v>
      </c>
      <c r="F18" s="72">
        <v>21.87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21.87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0</v>
      </c>
      <c r="X18" s="73">
        <v>0</v>
      </c>
      <c r="Y18" s="73">
        <v>0</v>
      </c>
      <c r="Z18" s="73">
        <v>0</v>
      </c>
      <c r="AA18" s="73">
        <v>0</v>
      </c>
      <c r="AB18" s="73">
        <v>0</v>
      </c>
      <c r="AC18" s="73">
        <v>0</v>
      </c>
      <c r="AD18" s="73">
        <v>0</v>
      </c>
      <c r="AE18" s="73">
        <v>0</v>
      </c>
      <c r="AF18" s="73">
        <v>0</v>
      </c>
      <c r="AG18" s="73">
        <v>0</v>
      </c>
      <c r="AH18" s="73">
        <v>0</v>
      </c>
      <c r="AI18" s="73">
        <v>0</v>
      </c>
      <c r="AJ18" s="73">
        <v>0</v>
      </c>
      <c r="AK18" s="73">
        <v>0</v>
      </c>
      <c r="AL18" s="73">
        <v>0</v>
      </c>
      <c r="AM18" s="73">
        <v>0</v>
      </c>
      <c r="AN18" s="73">
        <v>0</v>
      </c>
      <c r="AO18" s="73">
        <v>0</v>
      </c>
      <c r="AP18" s="73">
        <v>0</v>
      </c>
      <c r="AQ18" s="73">
        <v>0</v>
      </c>
      <c r="AR18" s="73">
        <v>0</v>
      </c>
      <c r="AS18" s="73">
        <v>0</v>
      </c>
      <c r="AT18" s="73">
        <v>0</v>
      </c>
      <c r="AU18" s="73">
        <v>0</v>
      </c>
      <c r="AV18" s="73">
        <v>0</v>
      </c>
      <c r="AW18" s="73">
        <v>0</v>
      </c>
      <c r="AX18" s="73">
        <v>0</v>
      </c>
      <c r="AY18" s="73">
        <v>0</v>
      </c>
      <c r="AZ18" s="73">
        <v>0</v>
      </c>
      <c r="BA18" s="73">
        <v>0</v>
      </c>
      <c r="BB18" s="73">
        <v>0</v>
      </c>
      <c r="BC18" s="73">
        <v>0</v>
      </c>
      <c r="BD18" s="73">
        <v>0</v>
      </c>
      <c r="BE18" s="73">
        <v>0</v>
      </c>
      <c r="BF18" s="73">
        <v>0</v>
      </c>
      <c r="BG18" s="73">
        <v>0</v>
      </c>
      <c r="BH18" s="73">
        <v>0</v>
      </c>
      <c r="BI18" s="73">
        <v>0</v>
      </c>
      <c r="BJ18" s="73">
        <v>0</v>
      </c>
      <c r="BK18" s="73">
        <v>0</v>
      </c>
      <c r="BL18" s="73">
        <v>0</v>
      </c>
      <c r="BM18" s="73">
        <v>0</v>
      </c>
      <c r="BN18" s="73">
        <v>0</v>
      </c>
      <c r="BO18" s="73">
        <v>0</v>
      </c>
      <c r="BP18" s="73">
        <v>0</v>
      </c>
      <c r="BQ18" s="73">
        <v>0</v>
      </c>
      <c r="BR18" s="73">
        <v>0</v>
      </c>
      <c r="BS18" s="73">
        <v>0</v>
      </c>
      <c r="BT18" s="73">
        <v>0</v>
      </c>
      <c r="BU18" s="73">
        <v>0</v>
      </c>
      <c r="BV18" s="73">
        <v>0</v>
      </c>
      <c r="BW18" s="73">
        <v>0</v>
      </c>
      <c r="BX18" s="73">
        <v>0</v>
      </c>
      <c r="BY18" s="73">
        <v>0</v>
      </c>
      <c r="BZ18" s="73">
        <v>0</v>
      </c>
      <c r="CA18" s="73">
        <v>0</v>
      </c>
      <c r="CB18" s="73">
        <v>0</v>
      </c>
      <c r="CC18" s="73">
        <v>0</v>
      </c>
      <c r="CD18" s="73">
        <v>0</v>
      </c>
      <c r="CE18" s="73">
        <v>0</v>
      </c>
      <c r="CF18" s="73">
        <v>0</v>
      </c>
      <c r="CG18" s="73">
        <v>0</v>
      </c>
      <c r="CH18" s="73">
        <v>0</v>
      </c>
      <c r="CI18" s="73">
        <v>0</v>
      </c>
      <c r="CJ18" s="73">
        <v>0</v>
      </c>
      <c r="CK18" s="73">
        <v>0</v>
      </c>
      <c r="CL18" s="73">
        <v>0</v>
      </c>
      <c r="CM18" s="73">
        <v>0</v>
      </c>
      <c r="CN18" s="73">
        <v>0</v>
      </c>
      <c r="CO18" s="73">
        <v>0</v>
      </c>
      <c r="CP18" s="73">
        <v>0</v>
      </c>
      <c r="CQ18" s="73">
        <v>0</v>
      </c>
      <c r="CR18" s="73">
        <v>0</v>
      </c>
      <c r="CS18" s="73">
        <v>0</v>
      </c>
      <c r="CT18" s="73">
        <v>0</v>
      </c>
      <c r="CU18" s="73">
        <v>0</v>
      </c>
      <c r="CV18" s="73">
        <v>0</v>
      </c>
      <c r="CW18" s="73">
        <v>0</v>
      </c>
      <c r="CX18" s="73">
        <v>0</v>
      </c>
      <c r="CY18" s="73">
        <v>0</v>
      </c>
      <c r="CZ18" s="73">
        <v>0</v>
      </c>
      <c r="DA18" s="73">
        <v>0</v>
      </c>
      <c r="DB18" s="73">
        <v>0</v>
      </c>
      <c r="DC18" s="73">
        <v>0</v>
      </c>
      <c r="DD18" s="73">
        <v>0</v>
      </c>
      <c r="DE18" s="73">
        <v>0</v>
      </c>
      <c r="DF18" s="73">
        <v>0</v>
      </c>
      <c r="DG18" s="73">
        <v>0</v>
      </c>
      <c r="DH18" s="73">
        <v>0</v>
      </c>
      <c r="DI18" s="73">
        <v>0</v>
      </c>
    </row>
    <row r="19" spans="1:113" ht="20.100000000000001" customHeight="1">
      <c r="A19" s="71" t="s">
        <v>38</v>
      </c>
      <c r="B19" s="71" t="s">
        <v>38</v>
      </c>
      <c r="C19" s="71" t="s">
        <v>38</v>
      </c>
      <c r="D19" s="71" t="s">
        <v>285</v>
      </c>
      <c r="E19" s="72">
        <f t="shared" si="0"/>
        <v>21.87</v>
      </c>
      <c r="F19" s="72">
        <v>21.87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21.87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  <c r="W19" s="73">
        <v>0</v>
      </c>
      <c r="X19" s="73">
        <v>0</v>
      </c>
      <c r="Y19" s="73">
        <v>0</v>
      </c>
      <c r="Z19" s="73">
        <v>0</v>
      </c>
      <c r="AA19" s="73">
        <v>0</v>
      </c>
      <c r="AB19" s="73">
        <v>0</v>
      </c>
      <c r="AC19" s="73">
        <v>0</v>
      </c>
      <c r="AD19" s="73">
        <v>0</v>
      </c>
      <c r="AE19" s="73">
        <v>0</v>
      </c>
      <c r="AF19" s="73">
        <v>0</v>
      </c>
      <c r="AG19" s="73">
        <v>0</v>
      </c>
      <c r="AH19" s="73">
        <v>0</v>
      </c>
      <c r="AI19" s="73">
        <v>0</v>
      </c>
      <c r="AJ19" s="73">
        <v>0</v>
      </c>
      <c r="AK19" s="73">
        <v>0</v>
      </c>
      <c r="AL19" s="73">
        <v>0</v>
      </c>
      <c r="AM19" s="73">
        <v>0</v>
      </c>
      <c r="AN19" s="73">
        <v>0</v>
      </c>
      <c r="AO19" s="73">
        <v>0</v>
      </c>
      <c r="AP19" s="73">
        <v>0</v>
      </c>
      <c r="AQ19" s="73">
        <v>0</v>
      </c>
      <c r="AR19" s="73">
        <v>0</v>
      </c>
      <c r="AS19" s="73">
        <v>0</v>
      </c>
      <c r="AT19" s="73">
        <v>0</v>
      </c>
      <c r="AU19" s="73">
        <v>0</v>
      </c>
      <c r="AV19" s="73">
        <v>0</v>
      </c>
      <c r="AW19" s="73">
        <v>0</v>
      </c>
      <c r="AX19" s="73">
        <v>0</v>
      </c>
      <c r="AY19" s="73">
        <v>0</v>
      </c>
      <c r="AZ19" s="73">
        <v>0</v>
      </c>
      <c r="BA19" s="73">
        <v>0</v>
      </c>
      <c r="BB19" s="73">
        <v>0</v>
      </c>
      <c r="BC19" s="73">
        <v>0</v>
      </c>
      <c r="BD19" s="73">
        <v>0</v>
      </c>
      <c r="BE19" s="73">
        <v>0</v>
      </c>
      <c r="BF19" s="73">
        <v>0</v>
      </c>
      <c r="BG19" s="73">
        <v>0</v>
      </c>
      <c r="BH19" s="73">
        <v>0</v>
      </c>
      <c r="BI19" s="73">
        <v>0</v>
      </c>
      <c r="BJ19" s="73">
        <v>0</v>
      </c>
      <c r="BK19" s="73">
        <v>0</v>
      </c>
      <c r="BL19" s="73">
        <v>0</v>
      </c>
      <c r="BM19" s="73">
        <v>0</v>
      </c>
      <c r="BN19" s="73">
        <v>0</v>
      </c>
      <c r="BO19" s="73">
        <v>0</v>
      </c>
      <c r="BP19" s="73">
        <v>0</v>
      </c>
      <c r="BQ19" s="73">
        <v>0</v>
      </c>
      <c r="BR19" s="73">
        <v>0</v>
      </c>
      <c r="BS19" s="73">
        <v>0</v>
      </c>
      <c r="BT19" s="73">
        <v>0</v>
      </c>
      <c r="BU19" s="73">
        <v>0</v>
      </c>
      <c r="BV19" s="73">
        <v>0</v>
      </c>
      <c r="BW19" s="73">
        <v>0</v>
      </c>
      <c r="BX19" s="73">
        <v>0</v>
      </c>
      <c r="BY19" s="73">
        <v>0</v>
      </c>
      <c r="BZ19" s="73">
        <v>0</v>
      </c>
      <c r="CA19" s="73">
        <v>0</v>
      </c>
      <c r="CB19" s="73">
        <v>0</v>
      </c>
      <c r="CC19" s="73">
        <v>0</v>
      </c>
      <c r="CD19" s="73">
        <v>0</v>
      </c>
      <c r="CE19" s="73">
        <v>0</v>
      </c>
      <c r="CF19" s="73">
        <v>0</v>
      </c>
      <c r="CG19" s="73">
        <v>0</v>
      </c>
      <c r="CH19" s="73">
        <v>0</v>
      </c>
      <c r="CI19" s="73">
        <v>0</v>
      </c>
      <c r="CJ19" s="73">
        <v>0</v>
      </c>
      <c r="CK19" s="73">
        <v>0</v>
      </c>
      <c r="CL19" s="73">
        <v>0</v>
      </c>
      <c r="CM19" s="73">
        <v>0</v>
      </c>
      <c r="CN19" s="73">
        <v>0</v>
      </c>
      <c r="CO19" s="73">
        <v>0</v>
      </c>
      <c r="CP19" s="73">
        <v>0</v>
      </c>
      <c r="CQ19" s="73">
        <v>0</v>
      </c>
      <c r="CR19" s="73">
        <v>0</v>
      </c>
      <c r="CS19" s="73">
        <v>0</v>
      </c>
      <c r="CT19" s="73">
        <v>0</v>
      </c>
      <c r="CU19" s="73">
        <v>0</v>
      </c>
      <c r="CV19" s="73">
        <v>0</v>
      </c>
      <c r="CW19" s="73">
        <v>0</v>
      </c>
      <c r="CX19" s="73">
        <v>0</v>
      </c>
      <c r="CY19" s="73">
        <v>0</v>
      </c>
      <c r="CZ19" s="73">
        <v>0</v>
      </c>
      <c r="DA19" s="73">
        <v>0</v>
      </c>
      <c r="DB19" s="73">
        <v>0</v>
      </c>
      <c r="DC19" s="73">
        <v>0</v>
      </c>
      <c r="DD19" s="73">
        <v>0</v>
      </c>
      <c r="DE19" s="73">
        <v>0</v>
      </c>
      <c r="DF19" s="73">
        <v>0</v>
      </c>
      <c r="DG19" s="73">
        <v>0</v>
      </c>
      <c r="DH19" s="73">
        <v>0</v>
      </c>
      <c r="DI19" s="73">
        <v>0</v>
      </c>
    </row>
    <row r="20" spans="1:113" ht="20.100000000000001" customHeight="1">
      <c r="A20" s="71" t="s">
        <v>100</v>
      </c>
      <c r="B20" s="71" t="s">
        <v>101</v>
      </c>
      <c r="C20" s="71" t="s">
        <v>89</v>
      </c>
      <c r="D20" s="71" t="s">
        <v>286</v>
      </c>
      <c r="E20" s="72">
        <f t="shared" si="0"/>
        <v>21.87</v>
      </c>
      <c r="F20" s="72">
        <v>21.87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21.87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X20" s="73">
        <v>0</v>
      </c>
      <c r="Y20" s="73">
        <v>0</v>
      </c>
      <c r="Z20" s="73">
        <v>0</v>
      </c>
      <c r="AA20" s="73">
        <v>0</v>
      </c>
      <c r="AB20" s="73">
        <v>0</v>
      </c>
      <c r="AC20" s="73">
        <v>0</v>
      </c>
      <c r="AD20" s="73">
        <v>0</v>
      </c>
      <c r="AE20" s="73">
        <v>0</v>
      </c>
      <c r="AF20" s="73">
        <v>0</v>
      </c>
      <c r="AG20" s="73">
        <v>0</v>
      </c>
      <c r="AH20" s="73">
        <v>0</v>
      </c>
      <c r="AI20" s="73">
        <v>0</v>
      </c>
      <c r="AJ20" s="73">
        <v>0</v>
      </c>
      <c r="AK20" s="73">
        <v>0</v>
      </c>
      <c r="AL20" s="73">
        <v>0</v>
      </c>
      <c r="AM20" s="73">
        <v>0</v>
      </c>
      <c r="AN20" s="73">
        <v>0</v>
      </c>
      <c r="AO20" s="73">
        <v>0</v>
      </c>
      <c r="AP20" s="73">
        <v>0</v>
      </c>
      <c r="AQ20" s="73">
        <v>0</v>
      </c>
      <c r="AR20" s="73">
        <v>0</v>
      </c>
      <c r="AS20" s="73">
        <v>0</v>
      </c>
      <c r="AT20" s="73">
        <v>0</v>
      </c>
      <c r="AU20" s="73">
        <v>0</v>
      </c>
      <c r="AV20" s="73">
        <v>0</v>
      </c>
      <c r="AW20" s="73">
        <v>0</v>
      </c>
      <c r="AX20" s="73">
        <v>0</v>
      </c>
      <c r="AY20" s="73">
        <v>0</v>
      </c>
      <c r="AZ20" s="73">
        <v>0</v>
      </c>
      <c r="BA20" s="73">
        <v>0</v>
      </c>
      <c r="BB20" s="73">
        <v>0</v>
      </c>
      <c r="BC20" s="73">
        <v>0</v>
      </c>
      <c r="BD20" s="73">
        <v>0</v>
      </c>
      <c r="BE20" s="73">
        <v>0</v>
      </c>
      <c r="BF20" s="73">
        <v>0</v>
      </c>
      <c r="BG20" s="73">
        <v>0</v>
      </c>
      <c r="BH20" s="73">
        <v>0</v>
      </c>
      <c r="BI20" s="73">
        <v>0</v>
      </c>
      <c r="BJ20" s="73">
        <v>0</v>
      </c>
      <c r="BK20" s="73">
        <v>0</v>
      </c>
      <c r="BL20" s="73">
        <v>0</v>
      </c>
      <c r="BM20" s="73">
        <v>0</v>
      </c>
      <c r="BN20" s="73">
        <v>0</v>
      </c>
      <c r="BO20" s="73">
        <v>0</v>
      </c>
      <c r="BP20" s="73">
        <v>0</v>
      </c>
      <c r="BQ20" s="73">
        <v>0</v>
      </c>
      <c r="BR20" s="73">
        <v>0</v>
      </c>
      <c r="BS20" s="73">
        <v>0</v>
      </c>
      <c r="BT20" s="73">
        <v>0</v>
      </c>
      <c r="BU20" s="73">
        <v>0</v>
      </c>
      <c r="BV20" s="73">
        <v>0</v>
      </c>
      <c r="BW20" s="73">
        <v>0</v>
      </c>
      <c r="BX20" s="73">
        <v>0</v>
      </c>
      <c r="BY20" s="73">
        <v>0</v>
      </c>
      <c r="BZ20" s="73">
        <v>0</v>
      </c>
      <c r="CA20" s="73">
        <v>0</v>
      </c>
      <c r="CB20" s="73">
        <v>0</v>
      </c>
      <c r="CC20" s="73">
        <v>0</v>
      </c>
      <c r="CD20" s="73">
        <v>0</v>
      </c>
      <c r="CE20" s="73">
        <v>0</v>
      </c>
      <c r="CF20" s="73">
        <v>0</v>
      </c>
      <c r="CG20" s="73">
        <v>0</v>
      </c>
      <c r="CH20" s="73">
        <v>0</v>
      </c>
      <c r="CI20" s="73">
        <v>0</v>
      </c>
      <c r="CJ20" s="73">
        <v>0</v>
      </c>
      <c r="CK20" s="73">
        <v>0</v>
      </c>
      <c r="CL20" s="73">
        <v>0</v>
      </c>
      <c r="CM20" s="73">
        <v>0</v>
      </c>
      <c r="CN20" s="73">
        <v>0</v>
      </c>
      <c r="CO20" s="73">
        <v>0</v>
      </c>
      <c r="CP20" s="73">
        <v>0</v>
      </c>
      <c r="CQ20" s="73">
        <v>0</v>
      </c>
      <c r="CR20" s="73">
        <v>0</v>
      </c>
      <c r="CS20" s="73">
        <v>0</v>
      </c>
      <c r="CT20" s="73">
        <v>0</v>
      </c>
      <c r="CU20" s="73">
        <v>0</v>
      </c>
      <c r="CV20" s="73">
        <v>0</v>
      </c>
      <c r="CW20" s="73">
        <v>0</v>
      </c>
      <c r="CX20" s="73">
        <v>0</v>
      </c>
      <c r="CY20" s="73">
        <v>0</v>
      </c>
      <c r="CZ20" s="73">
        <v>0</v>
      </c>
      <c r="DA20" s="73">
        <v>0</v>
      </c>
      <c r="DB20" s="73">
        <v>0</v>
      </c>
      <c r="DC20" s="73">
        <v>0</v>
      </c>
      <c r="DD20" s="73">
        <v>0</v>
      </c>
      <c r="DE20" s="73">
        <v>0</v>
      </c>
      <c r="DF20" s="73">
        <v>0</v>
      </c>
      <c r="DG20" s="73">
        <v>0</v>
      </c>
      <c r="DH20" s="73">
        <v>0</v>
      </c>
      <c r="DI20" s="73">
        <v>0</v>
      </c>
    </row>
    <row r="21" spans="1:113" ht="20.100000000000001" customHeight="1">
      <c r="A21" s="71" t="s">
        <v>38</v>
      </c>
      <c r="B21" s="71" t="s">
        <v>38</v>
      </c>
      <c r="C21" s="71" t="s">
        <v>38</v>
      </c>
      <c r="D21" s="71" t="s">
        <v>287</v>
      </c>
      <c r="E21" s="72">
        <f t="shared" si="0"/>
        <v>29.51</v>
      </c>
      <c r="F21" s="72">
        <v>29.51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3">
        <v>0</v>
      </c>
      <c r="P21" s="73">
        <v>0</v>
      </c>
      <c r="Q21" s="73">
        <v>29.51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0</v>
      </c>
      <c r="X21" s="73">
        <v>0</v>
      </c>
      <c r="Y21" s="73">
        <v>0</v>
      </c>
      <c r="Z21" s="73">
        <v>0</v>
      </c>
      <c r="AA21" s="73">
        <v>0</v>
      </c>
      <c r="AB21" s="73">
        <v>0</v>
      </c>
      <c r="AC21" s="73">
        <v>0</v>
      </c>
      <c r="AD21" s="73">
        <v>0</v>
      </c>
      <c r="AE21" s="73">
        <v>0</v>
      </c>
      <c r="AF21" s="73">
        <v>0</v>
      </c>
      <c r="AG21" s="73">
        <v>0</v>
      </c>
      <c r="AH21" s="73">
        <v>0</v>
      </c>
      <c r="AI21" s="73">
        <v>0</v>
      </c>
      <c r="AJ21" s="73">
        <v>0</v>
      </c>
      <c r="AK21" s="73">
        <v>0</v>
      </c>
      <c r="AL21" s="73">
        <v>0</v>
      </c>
      <c r="AM21" s="73">
        <v>0</v>
      </c>
      <c r="AN21" s="73">
        <v>0</v>
      </c>
      <c r="AO21" s="73">
        <v>0</v>
      </c>
      <c r="AP21" s="73">
        <v>0</v>
      </c>
      <c r="AQ21" s="73">
        <v>0</v>
      </c>
      <c r="AR21" s="73">
        <v>0</v>
      </c>
      <c r="AS21" s="73">
        <v>0</v>
      </c>
      <c r="AT21" s="73">
        <v>0</v>
      </c>
      <c r="AU21" s="73">
        <v>0</v>
      </c>
      <c r="AV21" s="73">
        <v>0</v>
      </c>
      <c r="AW21" s="73">
        <v>0</v>
      </c>
      <c r="AX21" s="73">
        <v>0</v>
      </c>
      <c r="AY21" s="73">
        <v>0</v>
      </c>
      <c r="AZ21" s="73">
        <v>0</v>
      </c>
      <c r="BA21" s="73">
        <v>0</v>
      </c>
      <c r="BB21" s="73">
        <v>0</v>
      </c>
      <c r="BC21" s="73">
        <v>0</v>
      </c>
      <c r="BD21" s="73">
        <v>0</v>
      </c>
      <c r="BE21" s="73">
        <v>0</v>
      </c>
      <c r="BF21" s="73">
        <v>0</v>
      </c>
      <c r="BG21" s="73">
        <v>0</v>
      </c>
      <c r="BH21" s="73">
        <v>0</v>
      </c>
      <c r="BI21" s="73">
        <v>0</v>
      </c>
      <c r="BJ21" s="73">
        <v>0</v>
      </c>
      <c r="BK21" s="73">
        <v>0</v>
      </c>
      <c r="BL21" s="73">
        <v>0</v>
      </c>
      <c r="BM21" s="73">
        <v>0</v>
      </c>
      <c r="BN21" s="73">
        <v>0</v>
      </c>
      <c r="BO21" s="73">
        <v>0</v>
      </c>
      <c r="BP21" s="73">
        <v>0</v>
      </c>
      <c r="BQ21" s="73">
        <v>0</v>
      </c>
      <c r="BR21" s="73">
        <v>0</v>
      </c>
      <c r="BS21" s="73">
        <v>0</v>
      </c>
      <c r="BT21" s="73">
        <v>0</v>
      </c>
      <c r="BU21" s="73">
        <v>0</v>
      </c>
      <c r="BV21" s="73">
        <v>0</v>
      </c>
      <c r="BW21" s="73">
        <v>0</v>
      </c>
      <c r="BX21" s="73">
        <v>0</v>
      </c>
      <c r="BY21" s="73">
        <v>0</v>
      </c>
      <c r="BZ21" s="73">
        <v>0</v>
      </c>
      <c r="CA21" s="73">
        <v>0</v>
      </c>
      <c r="CB21" s="73">
        <v>0</v>
      </c>
      <c r="CC21" s="73">
        <v>0</v>
      </c>
      <c r="CD21" s="73">
        <v>0</v>
      </c>
      <c r="CE21" s="73">
        <v>0</v>
      </c>
      <c r="CF21" s="73">
        <v>0</v>
      </c>
      <c r="CG21" s="73">
        <v>0</v>
      </c>
      <c r="CH21" s="73">
        <v>0</v>
      </c>
      <c r="CI21" s="73">
        <v>0</v>
      </c>
      <c r="CJ21" s="73">
        <v>0</v>
      </c>
      <c r="CK21" s="73">
        <v>0</v>
      </c>
      <c r="CL21" s="73">
        <v>0</v>
      </c>
      <c r="CM21" s="73">
        <v>0</v>
      </c>
      <c r="CN21" s="73">
        <v>0</v>
      </c>
      <c r="CO21" s="73">
        <v>0</v>
      </c>
      <c r="CP21" s="73">
        <v>0</v>
      </c>
      <c r="CQ21" s="73">
        <v>0</v>
      </c>
      <c r="CR21" s="73">
        <v>0</v>
      </c>
      <c r="CS21" s="73">
        <v>0</v>
      </c>
      <c r="CT21" s="73">
        <v>0</v>
      </c>
      <c r="CU21" s="73">
        <v>0</v>
      </c>
      <c r="CV21" s="73">
        <v>0</v>
      </c>
      <c r="CW21" s="73">
        <v>0</v>
      </c>
      <c r="CX21" s="73">
        <v>0</v>
      </c>
      <c r="CY21" s="73">
        <v>0</v>
      </c>
      <c r="CZ21" s="73">
        <v>0</v>
      </c>
      <c r="DA21" s="73">
        <v>0</v>
      </c>
      <c r="DB21" s="73">
        <v>0</v>
      </c>
      <c r="DC21" s="73">
        <v>0</v>
      </c>
      <c r="DD21" s="73">
        <v>0</v>
      </c>
      <c r="DE21" s="73">
        <v>0</v>
      </c>
      <c r="DF21" s="73">
        <v>0</v>
      </c>
      <c r="DG21" s="73">
        <v>0</v>
      </c>
      <c r="DH21" s="73">
        <v>0</v>
      </c>
      <c r="DI21" s="73">
        <v>0</v>
      </c>
    </row>
    <row r="22" spans="1:113" ht="20.100000000000001" customHeight="1">
      <c r="A22" s="71" t="s">
        <v>38</v>
      </c>
      <c r="B22" s="71" t="s">
        <v>38</v>
      </c>
      <c r="C22" s="71" t="s">
        <v>38</v>
      </c>
      <c r="D22" s="71" t="s">
        <v>288</v>
      </c>
      <c r="E22" s="72">
        <f t="shared" si="0"/>
        <v>29.51</v>
      </c>
      <c r="F22" s="72">
        <v>29.51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3">
        <v>0</v>
      </c>
      <c r="P22" s="73">
        <v>0</v>
      </c>
      <c r="Q22" s="73">
        <v>29.51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  <c r="X22" s="73">
        <v>0</v>
      </c>
      <c r="Y22" s="73">
        <v>0</v>
      </c>
      <c r="Z22" s="73">
        <v>0</v>
      </c>
      <c r="AA22" s="73">
        <v>0</v>
      </c>
      <c r="AB22" s="73">
        <v>0</v>
      </c>
      <c r="AC22" s="73">
        <v>0</v>
      </c>
      <c r="AD22" s="73">
        <v>0</v>
      </c>
      <c r="AE22" s="73">
        <v>0</v>
      </c>
      <c r="AF22" s="73">
        <v>0</v>
      </c>
      <c r="AG22" s="73">
        <v>0</v>
      </c>
      <c r="AH22" s="73">
        <v>0</v>
      </c>
      <c r="AI22" s="73">
        <v>0</v>
      </c>
      <c r="AJ22" s="73">
        <v>0</v>
      </c>
      <c r="AK22" s="73">
        <v>0</v>
      </c>
      <c r="AL22" s="73">
        <v>0</v>
      </c>
      <c r="AM22" s="73">
        <v>0</v>
      </c>
      <c r="AN22" s="73">
        <v>0</v>
      </c>
      <c r="AO22" s="73">
        <v>0</v>
      </c>
      <c r="AP22" s="73">
        <v>0</v>
      </c>
      <c r="AQ22" s="73">
        <v>0</v>
      </c>
      <c r="AR22" s="73">
        <v>0</v>
      </c>
      <c r="AS22" s="73">
        <v>0</v>
      </c>
      <c r="AT22" s="73">
        <v>0</v>
      </c>
      <c r="AU22" s="73">
        <v>0</v>
      </c>
      <c r="AV22" s="73">
        <v>0</v>
      </c>
      <c r="AW22" s="73">
        <v>0</v>
      </c>
      <c r="AX22" s="73">
        <v>0</v>
      </c>
      <c r="AY22" s="73">
        <v>0</v>
      </c>
      <c r="AZ22" s="73">
        <v>0</v>
      </c>
      <c r="BA22" s="73">
        <v>0</v>
      </c>
      <c r="BB22" s="73">
        <v>0</v>
      </c>
      <c r="BC22" s="73">
        <v>0</v>
      </c>
      <c r="BD22" s="73">
        <v>0</v>
      </c>
      <c r="BE22" s="73">
        <v>0</v>
      </c>
      <c r="BF22" s="73">
        <v>0</v>
      </c>
      <c r="BG22" s="73">
        <v>0</v>
      </c>
      <c r="BH22" s="73">
        <v>0</v>
      </c>
      <c r="BI22" s="73">
        <v>0</v>
      </c>
      <c r="BJ22" s="73">
        <v>0</v>
      </c>
      <c r="BK22" s="73">
        <v>0</v>
      </c>
      <c r="BL22" s="73">
        <v>0</v>
      </c>
      <c r="BM22" s="73">
        <v>0</v>
      </c>
      <c r="BN22" s="73">
        <v>0</v>
      </c>
      <c r="BO22" s="73">
        <v>0</v>
      </c>
      <c r="BP22" s="73">
        <v>0</v>
      </c>
      <c r="BQ22" s="73">
        <v>0</v>
      </c>
      <c r="BR22" s="73">
        <v>0</v>
      </c>
      <c r="BS22" s="73">
        <v>0</v>
      </c>
      <c r="BT22" s="73">
        <v>0</v>
      </c>
      <c r="BU22" s="73">
        <v>0</v>
      </c>
      <c r="BV22" s="73">
        <v>0</v>
      </c>
      <c r="BW22" s="73">
        <v>0</v>
      </c>
      <c r="BX22" s="73">
        <v>0</v>
      </c>
      <c r="BY22" s="73">
        <v>0</v>
      </c>
      <c r="BZ22" s="73">
        <v>0</v>
      </c>
      <c r="CA22" s="73">
        <v>0</v>
      </c>
      <c r="CB22" s="73">
        <v>0</v>
      </c>
      <c r="CC22" s="73">
        <v>0</v>
      </c>
      <c r="CD22" s="73">
        <v>0</v>
      </c>
      <c r="CE22" s="73">
        <v>0</v>
      </c>
      <c r="CF22" s="73">
        <v>0</v>
      </c>
      <c r="CG22" s="73">
        <v>0</v>
      </c>
      <c r="CH22" s="73">
        <v>0</v>
      </c>
      <c r="CI22" s="73">
        <v>0</v>
      </c>
      <c r="CJ22" s="73">
        <v>0</v>
      </c>
      <c r="CK22" s="73">
        <v>0</v>
      </c>
      <c r="CL22" s="73">
        <v>0</v>
      </c>
      <c r="CM22" s="73">
        <v>0</v>
      </c>
      <c r="CN22" s="73">
        <v>0</v>
      </c>
      <c r="CO22" s="73">
        <v>0</v>
      </c>
      <c r="CP22" s="73">
        <v>0</v>
      </c>
      <c r="CQ22" s="73">
        <v>0</v>
      </c>
      <c r="CR22" s="73">
        <v>0</v>
      </c>
      <c r="CS22" s="73">
        <v>0</v>
      </c>
      <c r="CT22" s="73">
        <v>0</v>
      </c>
      <c r="CU22" s="73">
        <v>0</v>
      </c>
      <c r="CV22" s="73">
        <v>0</v>
      </c>
      <c r="CW22" s="73">
        <v>0</v>
      </c>
      <c r="CX22" s="73">
        <v>0</v>
      </c>
      <c r="CY22" s="73">
        <v>0</v>
      </c>
      <c r="CZ22" s="73">
        <v>0</v>
      </c>
      <c r="DA22" s="73">
        <v>0</v>
      </c>
      <c r="DB22" s="73">
        <v>0</v>
      </c>
      <c r="DC22" s="73">
        <v>0</v>
      </c>
      <c r="DD22" s="73">
        <v>0</v>
      </c>
      <c r="DE22" s="73">
        <v>0</v>
      </c>
      <c r="DF22" s="73">
        <v>0</v>
      </c>
      <c r="DG22" s="73">
        <v>0</v>
      </c>
      <c r="DH22" s="73">
        <v>0</v>
      </c>
      <c r="DI22" s="73">
        <v>0</v>
      </c>
    </row>
    <row r="23" spans="1:113" ht="20.100000000000001" customHeight="1">
      <c r="A23" s="71" t="s">
        <v>103</v>
      </c>
      <c r="B23" s="71" t="s">
        <v>89</v>
      </c>
      <c r="C23" s="71" t="s">
        <v>104</v>
      </c>
      <c r="D23" s="71" t="s">
        <v>289</v>
      </c>
      <c r="E23" s="72">
        <f t="shared" si="0"/>
        <v>29.51</v>
      </c>
      <c r="F23" s="72">
        <v>29.51</v>
      </c>
      <c r="G23" s="72">
        <v>0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72">
        <v>0</v>
      </c>
      <c r="N23" s="72">
        <v>0</v>
      </c>
      <c r="O23" s="73">
        <v>0</v>
      </c>
      <c r="P23" s="73">
        <v>0</v>
      </c>
      <c r="Q23" s="73">
        <v>29.51</v>
      </c>
      <c r="R23" s="73">
        <v>0</v>
      </c>
      <c r="S23" s="73">
        <v>0</v>
      </c>
      <c r="T23" s="73">
        <v>0</v>
      </c>
      <c r="U23" s="73">
        <v>0</v>
      </c>
      <c r="V23" s="73">
        <v>0</v>
      </c>
      <c r="W23" s="73">
        <v>0</v>
      </c>
      <c r="X23" s="73">
        <v>0</v>
      </c>
      <c r="Y23" s="73">
        <v>0</v>
      </c>
      <c r="Z23" s="73">
        <v>0</v>
      </c>
      <c r="AA23" s="73">
        <v>0</v>
      </c>
      <c r="AB23" s="73">
        <v>0</v>
      </c>
      <c r="AC23" s="73">
        <v>0</v>
      </c>
      <c r="AD23" s="73">
        <v>0</v>
      </c>
      <c r="AE23" s="73">
        <v>0</v>
      </c>
      <c r="AF23" s="73">
        <v>0</v>
      </c>
      <c r="AG23" s="73">
        <v>0</v>
      </c>
      <c r="AH23" s="73">
        <v>0</v>
      </c>
      <c r="AI23" s="73">
        <v>0</v>
      </c>
      <c r="AJ23" s="73">
        <v>0</v>
      </c>
      <c r="AK23" s="73">
        <v>0</v>
      </c>
      <c r="AL23" s="73">
        <v>0</v>
      </c>
      <c r="AM23" s="73">
        <v>0</v>
      </c>
      <c r="AN23" s="73">
        <v>0</v>
      </c>
      <c r="AO23" s="73">
        <v>0</v>
      </c>
      <c r="AP23" s="73">
        <v>0</v>
      </c>
      <c r="AQ23" s="73">
        <v>0</v>
      </c>
      <c r="AR23" s="73">
        <v>0</v>
      </c>
      <c r="AS23" s="73">
        <v>0</v>
      </c>
      <c r="AT23" s="73">
        <v>0</v>
      </c>
      <c r="AU23" s="73">
        <v>0</v>
      </c>
      <c r="AV23" s="73">
        <v>0</v>
      </c>
      <c r="AW23" s="73">
        <v>0</v>
      </c>
      <c r="AX23" s="73">
        <v>0</v>
      </c>
      <c r="AY23" s="73">
        <v>0</v>
      </c>
      <c r="AZ23" s="73">
        <v>0</v>
      </c>
      <c r="BA23" s="73">
        <v>0</v>
      </c>
      <c r="BB23" s="73">
        <v>0</v>
      </c>
      <c r="BC23" s="73">
        <v>0</v>
      </c>
      <c r="BD23" s="73">
        <v>0</v>
      </c>
      <c r="BE23" s="73">
        <v>0</v>
      </c>
      <c r="BF23" s="73">
        <v>0</v>
      </c>
      <c r="BG23" s="73">
        <v>0</v>
      </c>
      <c r="BH23" s="73">
        <v>0</v>
      </c>
      <c r="BI23" s="73">
        <v>0</v>
      </c>
      <c r="BJ23" s="73">
        <v>0</v>
      </c>
      <c r="BK23" s="73">
        <v>0</v>
      </c>
      <c r="BL23" s="73">
        <v>0</v>
      </c>
      <c r="BM23" s="73">
        <v>0</v>
      </c>
      <c r="BN23" s="73">
        <v>0</v>
      </c>
      <c r="BO23" s="73">
        <v>0</v>
      </c>
      <c r="BP23" s="73">
        <v>0</v>
      </c>
      <c r="BQ23" s="73">
        <v>0</v>
      </c>
      <c r="BR23" s="73">
        <v>0</v>
      </c>
      <c r="BS23" s="73">
        <v>0</v>
      </c>
      <c r="BT23" s="73">
        <v>0</v>
      </c>
      <c r="BU23" s="73">
        <v>0</v>
      </c>
      <c r="BV23" s="73">
        <v>0</v>
      </c>
      <c r="BW23" s="73">
        <v>0</v>
      </c>
      <c r="BX23" s="73">
        <v>0</v>
      </c>
      <c r="BY23" s="73">
        <v>0</v>
      </c>
      <c r="BZ23" s="73">
        <v>0</v>
      </c>
      <c r="CA23" s="73">
        <v>0</v>
      </c>
      <c r="CB23" s="73">
        <v>0</v>
      </c>
      <c r="CC23" s="73">
        <v>0</v>
      </c>
      <c r="CD23" s="73">
        <v>0</v>
      </c>
      <c r="CE23" s="73">
        <v>0</v>
      </c>
      <c r="CF23" s="73">
        <v>0</v>
      </c>
      <c r="CG23" s="73">
        <v>0</v>
      </c>
      <c r="CH23" s="73">
        <v>0</v>
      </c>
      <c r="CI23" s="73">
        <v>0</v>
      </c>
      <c r="CJ23" s="73">
        <v>0</v>
      </c>
      <c r="CK23" s="73">
        <v>0</v>
      </c>
      <c r="CL23" s="73">
        <v>0</v>
      </c>
      <c r="CM23" s="73">
        <v>0</v>
      </c>
      <c r="CN23" s="73">
        <v>0</v>
      </c>
      <c r="CO23" s="73">
        <v>0</v>
      </c>
      <c r="CP23" s="73">
        <v>0</v>
      </c>
      <c r="CQ23" s="73">
        <v>0</v>
      </c>
      <c r="CR23" s="73">
        <v>0</v>
      </c>
      <c r="CS23" s="73">
        <v>0</v>
      </c>
      <c r="CT23" s="73">
        <v>0</v>
      </c>
      <c r="CU23" s="73">
        <v>0</v>
      </c>
      <c r="CV23" s="73">
        <v>0</v>
      </c>
      <c r="CW23" s="73">
        <v>0</v>
      </c>
      <c r="CX23" s="73">
        <v>0</v>
      </c>
      <c r="CY23" s="73">
        <v>0</v>
      </c>
      <c r="CZ23" s="73">
        <v>0</v>
      </c>
      <c r="DA23" s="73">
        <v>0</v>
      </c>
      <c r="DB23" s="73">
        <v>0</v>
      </c>
      <c r="DC23" s="73">
        <v>0</v>
      </c>
      <c r="DD23" s="73">
        <v>0</v>
      </c>
      <c r="DE23" s="73">
        <v>0</v>
      </c>
      <c r="DF23" s="73">
        <v>0</v>
      </c>
      <c r="DG23" s="73">
        <v>0</v>
      </c>
      <c r="DH23" s="73">
        <v>0</v>
      </c>
      <c r="DI23" s="73">
        <v>0</v>
      </c>
    </row>
  </sheetData>
  <mergeCells count="123">
    <mergeCell ref="DD4:DI4"/>
    <mergeCell ref="BZ4:CQ4"/>
    <mergeCell ref="CR4:CT4"/>
    <mergeCell ref="CU4:CZ4"/>
    <mergeCell ref="DA4:DC4"/>
    <mergeCell ref="T4:AU4"/>
    <mergeCell ref="AV4:BG4"/>
    <mergeCell ref="BH4:BL4"/>
    <mergeCell ref="BM4:BY4"/>
    <mergeCell ref="A2:DI2"/>
    <mergeCell ref="DI5:DI6"/>
    <mergeCell ref="DF5:DF6"/>
    <mergeCell ref="DG5:DG6"/>
    <mergeCell ref="DH5:DH6"/>
    <mergeCell ref="DE5:DE6"/>
    <mergeCell ref="A5:C5"/>
    <mergeCell ref="A4:D4"/>
    <mergeCell ref="F4:S4"/>
    <mergeCell ref="AA5:AA6"/>
    <mergeCell ref="T5:T6"/>
    <mergeCell ref="Q5:Q6"/>
    <mergeCell ref="R5:R6"/>
    <mergeCell ref="S5:S6"/>
    <mergeCell ref="U5:U6"/>
    <mergeCell ref="V5:V6"/>
    <mergeCell ref="W5:W6"/>
    <mergeCell ref="X5:X6"/>
    <mergeCell ref="Y5:Y6"/>
    <mergeCell ref="Z5:Z6"/>
    <mergeCell ref="AB5:AB6"/>
    <mergeCell ref="AC5:AC6"/>
    <mergeCell ref="AD5:AD6"/>
    <mergeCell ref="D5:D6"/>
    <mergeCell ref="F5:F6"/>
    <mergeCell ref="G5:G6"/>
    <mergeCell ref="H5:H6"/>
    <mergeCell ref="I5:I6"/>
    <mergeCell ref="J5:J6"/>
    <mergeCell ref="E4:E6"/>
    <mergeCell ref="K5:K6"/>
    <mergeCell ref="N5:N6"/>
    <mergeCell ref="O5:O6"/>
    <mergeCell ref="L5:L6"/>
    <mergeCell ref="M5:M6"/>
    <mergeCell ref="P5:P6"/>
    <mergeCell ref="AE5:AE6"/>
    <mergeCell ref="AG5:AG6"/>
    <mergeCell ref="AF5:AF6"/>
    <mergeCell ref="AH5:AH6"/>
    <mergeCell ref="AI5:AI6"/>
    <mergeCell ref="AJ5:AJ6"/>
    <mergeCell ref="AK5:AK6"/>
    <mergeCell ref="AL5:AL6"/>
    <mergeCell ref="AM5:AM6"/>
    <mergeCell ref="AN5:AN6"/>
    <mergeCell ref="AO5:AO6"/>
    <mergeCell ref="AP5:AP6"/>
    <mergeCell ref="AQ5:AQ6"/>
    <mergeCell ref="AR5:AR6"/>
    <mergeCell ref="AS5:AS6"/>
    <mergeCell ref="AT5:AT6"/>
    <mergeCell ref="AU5:AU6"/>
    <mergeCell ref="AW5:AW6"/>
    <mergeCell ref="AV5:AV6"/>
    <mergeCell ref="AX5:AX6"/>
    <mergeCell ref="AY5:AY6"/>
    <mergeCell ref="AZ5:AZ6"/>
    <mergeCell ref="BA5:BA6"/>
    <mergeCell ref="BB5:BB6"/>
    <mergeCell ref="BC5:BC6"/>
    <mergeCell ref="BD5:BD6"/>
    <mergeCell ref="BE5:BE6"/>
    <mergeCell ref="BF5:BF6"/>
    <mergeCell ref="BG5:BG6"/>
    <mergeCell ref="BH5:BH6"/>
    <mergeCell ref="BI5:BI6"/>
    <mergeCell ref="BJ5:BJ6"/>
    <mergeCell ref="BK5:BK6"/>
    <mergeCell ref="BM5:BM6"/>
    <mergeCell ref="BL5:BL6"/>
    <mergeCell ref="BN5:BN6"/>
    <mergeCell ref="BO5:BO6"/>
    <mergeCell ref="BP5:BP6"/>
    <mergeCell ref="BQ5:BQ6"/>
    <mergeCell ref="BR5:BR6"/>
    <mergeCell ref="BS5:BS6"/>
    <mergeCell ref="BT5:BT6"/>
    <mergeCell ref="BU5:BU6"/>
    <mergeCell ref="BV5:BV6"/>
    <mergeCell ref="BW5:BW6"/>
    <mergeCell ref="BX5:BX6"/>
    <mergeCell ref="BY5:BY6"/>
    <mergeCell ref="BZ5:BZ6"/>
    <mergeCell ref="CA5:CA6"/>
    <mergeCell ref="CC5:CC6"/>
    <mergeCell ref="CB5:CB6"/>
    <mergeCell ref="CD5:CD6"/>
    <mergeCell ref="CE5:CE6"/>
    <mergeCell ref="CF5:CF6"/>
    <mergeCell ref="CG5:CG6"/>
    <mergeCell ref="CH5:CH6"/>
    <mergeCell ref="CI5:CI6"/>
    <mergeCell ref="CJ5:CJ6"/>
    <mergeCell ref="CK5:CK6"/>
    <mergeCell ref="CL5:CL6"/>
    <mergeCell ref="CM5:CM6"/>
    <mergeCell ref="CN5:CN6"/>
    <mergeCell ref="DB5:DB6"/>
    <mergeCell ref="DC5:DC6"/>
    <mergeCell ref="DD5:DD6"/>
    <mergeCell ref="CX5:CX6"/>
    <mergeCell ref="CO5:CO6"/>
    <mergeCell ref="CP5:CP6"/>
    <mergeCell ref="CQ5:CQ6"/>
    <mergeCell ref="CS5:CS6"/>
    <mergeCell ref="CR5:CR6"/>
    <mergeCell ref="CY5:CY6"/>
    <mergeCell ref="CZ5:CZ6"/>
    <mergeCell ref="DA5:DA6"/>
    <mergeCell ref="CT5:CT6"/>
    <mergeCell ref="CU5:CU6"/>
    <mergeCell ref="CV5:CV6"/>
    <mergeCell ref="CW5:CW6"/>
  </mergeCells>
  <phoneticPr fontId="4" type="noConversion"/>
  <printOptions horizontalCentered="1"/>
  <pageMargins left="0.59027779999999996" right="0.59027779999999996" top="0.98402780000000001" bottom="0.98402780000000001" header="0.51180550000000002" footer="0.51180550000000002"/>
  <pageSetup paperSize="9" scale="82" fitToHeight="1000" orientation="landscape"/>
  <headerFooter alignWithMargins="0">
    <oddFooter>&amp;C第 &amp;P 页,共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"/>
  <sheetViews>
    <sheetView showGridLines="0" showZeros="0" workbookViewId="0"/>
  </sheetViews>
  <sheetFormatPr defaultRowHeight="11.25"/>
  <cols>
    <col min="1" max="2" width="5.5" customWidth="1"/>
    <col min="3" max="3" width="9.1640625" customWidth="1"/>
    <col min="4" max="4" width="72.83203125" customWidth="1"/>
    <col min="5" max="7" width="21.83203125" customWidth="1"/>
  </cols>
  <sheetData>
    <row r="1" spans="1:7" ht="20.100000000000001" customHeight="1">
      <c r="A1" s="11"/>
      <c r="B1" s="11"/>
      <c r="C1" s="11"/>
      <c r="D1" s="74"/>
      <c r="E1" s="11"/>
      <c r="F1" s="11"/>
      <c r="G1" s="8" t="s">
        <v>290</v>
      </c>
    </row>
    <row r="2" spans="1:7" ht="25.5" customHeight="1">
      <c r="A2" s="109" t="s">
        <v>291</v>
      </c>
      <c r="B2" s="109"/>
      <c r="C2" s="109"/>
      <c r="D2" s="109"/>
      <c r="E2" s="109"/>
      <c r="F2" s="109"/>
      <c r="G2" s="109"/>
    </row>
    <row r="3" spans="1:7" ht="20.100000000000001" customHeight="1">
      <c r="A3" s="36" t="s">
        <v>0</v>
      </c>
      <c r="B3" s="37"/>
      <c r="C3" s="37"/>
      <c r="D3" s="37"/>
      <c r="E3" s="38"/>
      <c r="F3" s="38"/>
      <c r="G3" s="8" t="s">
        <v>5</v>
      </c>
    </row>
    <row r="4" spans="1:7" ht="20.100000000000001" customHeight="1">
      <c r="A4" s="143" t="s">
        <v>292</v>
      </c>
      <c r="B4" s="160"/>
      <c r="C4" s="160"/>
      <c r="D4" s="144"/>
      <c r="E4" s="118" t="s">
        <v>108</v>
      </c>
      <c r="F4" s="119"/>
      <c r="G4" s="119"/>
    </row>
    <row r="5" spans="1:7" ht="20.100000000000001" customHeight="1">
      <c r="A5" s="112" t="s">
        <v>69</v>
      </c>
      <c r="B5" s="114"/>
      <c r="C5" s="153" t="s">
        <v>70</v>
      </c>
      <c r="D5" s="115" t="s">
        <v>192</v>
      </c>
      <c r="E5" s="119" t="s">
        <v>59</v>
      </c>
      <c r="F5" s="124" t="s">
        <v>293</v>
      </c>
      <c r="G5" s="162" t="s">
        <v>294</v>
      </c>
    </row>
    <row r="6" spans="1:7" ht="33.75" customHeight="1">
      <c r="A6" s="95" t="s">
        <v>79</v>
      </c>
      <c r="B6" s="97" t="s">
        <v>80</v>
      </c>
      <c r="C6" s="152"/>
      <c r="D6" s="161"/>
      <c r="E6" s="120"/>
      <c r="F6" s="125"/>
      <c r="G6" s="155"/>
    </row>
    <row r="7" spans="1:7" ht="20.100000000000001" customHeight="1">
      <c r="A7" s="41" t="s">
        <v>38</v>
      </c>
      <c r="B7" s="71" t="s">
        <v>38</v>
      </c>
      <c r="C7" s="75" t="s">
        <v>38</v>
      </c>
      <c r="D7" s="41" t="s">
        <v>59</v>
      </c>
      <c r="E7" s="42">
        <f t="shared" ref="E7:E24" si="0">SUM(F7:G7)</f>
        <v>430.25</v>
      </c>
      <c r="F7" s="42">
        <v>398.86</v>
      </c>
      <c r="G7" s="43">
        <v>31.39</v>
      </c>
    </row>
    <row r="8" spans="1:7" ht="20.100000000000001" customHeight="1">
      <c r="A8" s="41" t="s">
        <v>38</v>
      </c>
      <c r="B8" s="71" t="s">
        <v>295</v>
      </c>
      <c r="C8" s="75" t="s">
        <v>38</v>
      </c>
      <c r="D8" s="41" t="s">
        <v>183</v>
      </c>
      <c r="E8" s="42">
        <f t="shared" si="0"/>
        <v>367.59</v>
      </c>
      <c r="F8" s="42">
        <v>367.59</v>
      </c>
      <c r="G8" s="43">
        <v>0</v>
      </c>
    </row>
    <row r="9" spans="1:7" ht="20.100000000000001" customHeight="1">
      <c r="A9" s="41" t="s">
        <v>295</v>
      </c>
      <c r="B9" s="71" t="s">
        <v>169</v>
      </c>
      <c r="C9" s="75" t="s">
        <v>85</v>
      </c>
      <c r="D9" s="41" t="s">
        <v>296</v>
      </c>
      <c r="E9" s="42">
        <f t="shared" si="0"/>
        <v>112.91</v>
      </c>
      <c r="F9" s="42">
        <v>112.91</v>
      </c>
      <c r="G9" s="43">
        <v>0</v>
      </c>
    </row>
    <row r="10" spans="1:7" ht="20.100000000000001" customHeight="1">
      <c r="A10" s="41" t="s">
        <v>295</v>
      </c>
      <c r="B10" s="71" t="s">
        <v>171</v>
      </c>
      <c r="C10" s="75" t="s">
        <v>85</v>
      </c>
      <c r="D10" s="41" t="s">
        <v>297</v>
      </c>
      <c r="E10" s="42">
        <f t="shared" si="0"/>
        <v>2.58</v>
      </c>
      <c r="F10" s="42">
        <v>2.58</v>
      </c>
      <c r="G10" s="43">
        <v>0</v>
      </c>
    </row>
    <row r="11" spans="1:7" ht="20.100000000000001" customHeight="1">
      <c r="A11" s="41" t="s">
        <v>295</v>
      </c>
      <c r="B11" s="71" t="s">
        <v>298</v>
      </c>
      <c r="C11" s="75" t="s">
        <v>85</v>
      </c>
      <c r="D11" s="41" t="s">
        <v>299</v>
      </c>
      <c r="E11" s="42">
        <f t="shared" si="0"/>
        <v>115.63</v>
      </c>
      <c r="F11" s="42">
        <v>115.63</v>
      </c>
      <c r="G11" s="43">
        <v>0</v>
      </c>
    </row>
    <row r="12" spans="1:7" ht="20.100000000000001" customHeight="1">
      <c r="A12" s="41" t="s">
        <v>295</v>
      </c>
      <c r="B12" s="71" t="s">
        <v>300</v>
      </c>
      <c r="C12" s="75" t="s">
        <v>85</v>
      </c>
      <c r="D12" s="41" t="s">
        <v>301</v>
      </c>
      <c r="E12" s="42">
        <f t="shared" si="0"/>
        <v>38.869999999999997</v>
      </c>
      <c r="F12" s="42">
        <v>38.869999999999997</v>
      </c>
      <c r="G12" s="43">
        <v>0</v>
      </c>
    </row>
    <row r="13" spans="1:7" ht="20.100000000000001" customHeight="1">
      <c r="A13" s="41" t="s">
        <v>295</v>
      </c>
      <c r="B13" s="71" t="s">
        <v>302</v>
      </c>
      <c r="C13" s="75" t="s">
        <v>85</v>
      </c>
      <c r="D13" s="41" t="s">
        <v>303</v>
      </c>
      <c r="E13" s="42">
        <f t="shared" si="0"/>
        <v>19.440000000000001</v>
      </c>
      <c r="F13" s="42">
        <v>19.440000000000001</v>
      </c>
      <c r="G13" s="43">
        <v>0</v>
      </c>
    </row>
    <row r="14" spans="1:7" ht="20.100000000000001" customHeight="1">
      <c r="A14" s="41" t="s">
        <v>295</v>
      </c>
      <c r="B14" s="71" t="s">
        <v>304</v>
      </c>
      <c r="C14" s="75" t="s">
        <v>85</v>
      </c>
      <c r="D14" s="41" t="s">
        <v>305</v>
      </c>
      <c r="E14" s="42">
        <f t="shared" si="0"/>
        <v>21.87</v>
      </c>
      <c r="F14" s="42">
        <v>21.87</v>
      </c>
      <c r="G14" s="43">
        <v>0</v>
      </c>
    </row>
    <row r="15" spans="1:7" ht="20.100000000000001" customHeight="1">
      <c r="A15" s="41" t="s">
        <v>295</v>
      </c>
      <c r="B15" s="71" t="s">
        <v>306</v>
      </c>
      <c r="C15" s="75" t="s">
        <v>85</v>
      </c>
      <c r="D15" s="41" t="s">
        <v>307</v>
      </c>
      <c r="E15" s="42">
        <f t="shared" si="0"/>
        <v>2.5</v>
      </c>
      <c r="F15" s="42">
        <v>2.5</v>
      </c>
      <c r="G15" s="43">
        <v>0</v>
      </c>
    </row>
    <row r="16" spans="1:7" ht="20.100000000000001" customHeight="1">
      <c r="A16" s="41" t="s">
        <v>295</v>
      </c>
      <c r="B16" s="71" t="s">
        <v>308</v>
      </c>
      <c r="C16" s="75" t="s">
        <v>85</v>
      </c>
      <c r="D16" s="41" t="s">
        <v>309</v>
      </c>
      <c r="E16" s="42">
        <f t="shared" si="0"/>
        <v>29.51</v>
      </c>
      <c r="F16" s="42">
        <v>29.51</v>
      </c>
      <c r="G16" s="43">
        <v>0</v>
      </c>
    </row>
    <row r="17" spans="1:7" ht="20.100000000000001" customHeight="1">
      <c r="A17" s="41" t="s">
        <v>295</v>
      </c>
      <c r="B17" s="71" t="s">
        <v>310</v>
      </c>
      <c r="C17" s="75" t="s">
        <v>85</v>
      </c>
      <c r="D17" s="41" t="s">
        <v>311</v>
      </c>
      <c r="E17" s="42">
        <f t="shared" si="0"/>
        <v>24.28</v>
      </c>
      <c r="F17" s="42">
        <v>24.28</v>
      </c>
      <c r="G17" s="43">
        <v>0</v>
      </c>
    </row>
    <row r="18" spans="1:7" ht="20.100000000000001" customHeight="1">
      <c r="A18" s="41" t="s">
        <v>38</v>
      </c>
      <c r="B18" s="71" t="s">
        <v>312</v>
      </c>
      <c r="C18" s="75" t="s">
        <v>38</v>
      </c>
      <c r="D18" s="41" t="s">
        <v>184</v>
      </c>
      <c r="E18" s="42">
        <f t="shared" si="0"/>
        <v>31.39</v>
      </c>
      <c r="F18" s="42">
        <v>0</v>
      </c>
      <c r="G18" s="43">
        <v>31.39</v>
      </c>
    </row>
    <row r="19" spans="1:7" ht="20.100000000000001" customHeight="1">
      <c r="A19" s="41" t="s">
        <v>312</v>
      </c>
      <c r="B19" s="71" t="s">
        <v>302</v>
      </c>
      <c r="C19" s="75" t="s">
        <v>85</v>
      </c>
      <c r="D19" s="41" t="s">
        <v>313</v>
      </c>
      <c r="E19" s="42">
        <f t="shared" si="0"/>
        <v>5.39</v>
      </c>
      <c r="F19" s="42">
        <v>0</v>
      </c>
      <c r="G19" s="43">
        <v>5.39</v>
      </c>
    </row>
    <row r="20" spans="1:7" ht="20.100000000000001" customHeight="1">
      <c r="A20" s="41" t="s">
        <v>312</v>
      </c>
      <c r="B20" s="71" t="s">
        <v>308</v>
      </c>
      <c r="C20" s="75" t="s">
        <v>85</v>
      </c>
      <c r="D20" s="41" t="s">
        <v>314</v>
      </c>
      <c r="E20" s="42">
        <f t="shared" si="0"/>
        <v>20</v>
      </c>
      <c r="F20" s="42">
        <v>0</v>
      </c>
      <c r="G20" s="43">
        <v>20</v>
      </c>
    </row>
    <row r="21" spans="1:7" ht="20.100000000000001" customHeight="1">
      <c r="A21" s="41" t="s">
        <v>312</v>
      </c>
      <c r="B21" s="71" t="s">
        <v>315</v>
      </c>
      <c r="C21" s="75" t="s">
        <v>85</v>
      </c>
      <c r="D21" s="41" t="s">
        <v>316</v>
      </c>
      <c r="E21" s="42">
        <f t="shared" si="0"/>
        <v>6</v>
      </c>
      <c r="F21" s="42">
        <v>0</v>
      </c>
      <c r="G21" s="43">
        <v>6</v>
      </c>
    </row>
    <row r="22" spans="1:7" ht="20.100000000000001" customHeight="1">
      <c r="A22" s="41" t="s">
        <v>38</v>
      </c>
      <c r="B22" s="71" t="s">
        <v>317</v>
      </c>
      <c r="C22" s="75" t="s">
        <v>38</v>
      </c>
      <c r="D22" s="41" t="s">
        <v>177</v>
      </c>
      <c r="E22" s="42">
        <f t="shared" si="0"/>
        <v>31.27</v>
      </c>
      <c r="F22" s="42">
        <v>31.27</v>
      </c>
      <c r="G22" s="43">
        <v>0</v>
      </c>
    </row>
    <row r="23" spans="1:7" ht="20.100000000000001" customHeight="1">
      <c r="A23" s="41" t="s">
        <v>317</v>
      </c>
      <c r="B23" s="71" t="s">
        <v>169</v>
      </c>
      <c r="C23" s="75" t="s">
        <v>85</v>
      </c>
      <c r="D23" s="41" t="s">
        <v>318</v>
      </c>
      <c r="E23" s="42">
        <f t="shared" si="0"/>
        <v>29.16</v>
      </c>
      <c r="F23" s="42">
        <v>29.16</v>
      </c>
      <c r="G23" s="43">
        <v>0</v>
      </c>
    </row>
    <row r="24" spans="1:7" ht="20.100000000000001" customHeight="1">
      <c r="A24" s="41" t="s">
        <v>317</v>
      </c>
      <c r="B24" s="71" t="s">
        <v>179</v>
      </c>
      <c r="C24" s="75" t="s">
        <v>85</v>
      </c>
      <c r="D24" s="41" t="s">
        <v>319</v>
      </c>
      <c r="E24" s="42">
        <f t="shared" si="0"/>
        <v>2.11</v>
      </c>
      <c r="F24" s="42">
        <v>2.11</v>
      </c>
      <c r="G24" s="43">
        <v>0</v>
      </c>
    </row>
  </sheetData>
  <mergeCells count="9">
    <mergeCell ref="A2:G2"/>
    <mergeCell ref="A4:D4"/>
    <mergeCell ref="A5:B5"/>
    <mergeCell ref="D5:D6"/>
    <mergeCell ref="C5:C6"/>
    <mergeCell ref="E4:G4"/>
    <mergeCell ref="E5:E6"/>
    <mergeCell ref="F5:F6"/>
    <mergeCell ref="G5:G6"/>
  </mergeCells>
  <phoneticPr fontId="4" type="noConversion"/>
  <printOptions horizontalCentered="1"/>
  <pageMargins left="0.59027779999999996" right="0.59027779999999996" top="0.98402780000000001" bottom="0.98402780000000001" header="0.51180550000000002" footer="0.51180550000000002"/>
  <pageSetup paperSize="9" fitToHeight="1000" orientation="landscape"/>
  <headerFooter alignWithMargins="0">
    <oddFooter>&amp;C第 &amp;P 页,共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"/>
  <sheetViews>
    <sheetView showGridLines="0" showZeros="0" workbookViewId="0"/>
  </sheetViews>
  <sheetFormatPr defaultRowHeight="11.25"/>
  <cols>
    <col min="1" max="3" width="5.6640625" customWidth="1"/>
    <col min="4" max="4" width="17" customWidth="1"/>
    <col min="5" max="5" width="92.33203125" customWidth="1"/>
    <col min="6" max="6" width="25" customWidth="1"/>
  </cols>
  <sheetData>
    <row r="1" spans="1:6" ht="20.100000000000001" customHeight="1">
      <c r="A1" s="32"/>
      <c r="B1" s="33"/>
      <c r="C1" s="33"/>
      <c r="D1" s="33"/>
      <c r="E1" s="33"/>
      <c r="F1" s="65" t="s">
        <v>320</v>
      </c>
    </row>
    <row r="2" spans="1:6" ht="20.100000000000001" customHeight="1">
      <c r="A2" s="109" t="s">
        <v>321</v>
      </c>
      <c r="B2" s="109"/>
      <c r="C2" s="109"/>
      <c r="D2" s="109"/>
      <c r="E2" s="109"/>
      <c r="F2" s="109"/>
    </row>
    <row r="3" spans="1:6" ht="20.100000000000001" customHeight="1">
      <c r="A3" s="36" t="s">
        <v>0</v>
      </c>
      <c r="B3" s="37"/>
      <c r="C3" s="37"/>
      <c r="D3" s="70"/>
      <c r="E3" s="70"/>
      <c r="F3" s="8" t="s">
        <v>5</v>
      </c>
    </row>
    <row r="4" spans="1:6" ht="20.100000000000001" customHeight="1">
      <c r="A4" s="112" t="s">
        <v>69</v>
      </c>
      <c r="B4" s="113"/>
      <c r="C4" s="114"/>
      <c r="D4" s="163" t="s">
        <v>70</v>
      </c>
      <c r="E4" s="156" t="s">
        <v>322</v>
      </c>
      <c r="F4" s="124" t="s">
        <v>72</v>
      </c>
    </row>
    <row r="5" spans="1:6" ht="20.100000000000001" customHeight="1">
      <c r="A5" s="96" t="s">
        <v>79</v>
      </c>
      <c r="B5" s="95" t="s">
        <v>80</v>
      </c>
      <c r="C5" s="97" t="s">
        <v>81</v>
      </c>
      <c r="D5" s="164"/>
      <c r="E5" s="156"/>
      <c r="F5" s="124"/>
    </row>
    <row r="6" spans="1:6" ht="20.100000000000001" customHeight="1">
      <c r="A6" s="71" t="s">
        <v>38</v>
      </c>
      <c r="B6" s="71" t="s">
        <v>38</v>
      </c>
      <c r="C6" s="71" t="s">
        <v>38</v>
      </c>
      <c r="D6" s="76" t="s">
        <v>38</v>
      </c>
      <c r="E6" s="76" t="s">
        <v>59</v>
      </c>
      <c r="F6" s="108">
        <v>1068.73</v>
      </c>
    </row>
    <row r="7" spans="1:6" ht="20.100000000000001" customHeight="1">
      <c r="A7" s="71" t="s">
        <v>38</v>
      </c>
      <c r="B7" s="71" t="s">
        <v>38</v>
      </c>
      <c r="C7" s="71" t="s">
        <v>38</v>
      </c>
      <c r="D7" s="76" t="s">
        <v>38</v>
      </c>
      <c r="E7" s="76" t="s">
        <v>95</v>
      </c>
      <c r="F7" s="108">
        <v>917.73</v>
      </c>
    </row>
    <row r="8" spans="1:6" ht="20.100000000000001" customHeight="1">
      <c r="A8" s="71" t="s">
        <v>87</v>
      </c>
      <c r="B8" s="71" t="s">
        <v>83</v>
      </c>
      <c r="C8" s="71" t="s">
        <v>94</v>
      </c>
      <c r="D8" s="76" t="s">
        <v>85</v>
      </c>
      <c r="E8" s="76" t="s">
        <v>323</v>
      </c>
      <c r="F8" s="108">
        <v>917.73</v>
      </c>
    </row>
    <row r="9" spans="1:6" ht="20.100000000000001" customHeight="1">
      <c r="A9" s="71" t="s">
        <v>38</v>
      </c>
      <c r="B9" s="71" t="s">
        <v>38</v>
      </c>
      <c r="C9" s="71" t="s">
        <v>38</v>
      </c>
      <c r="D9" s="76" t="s">
        <v>38</v>
      </c>
      <c r="E9" s="76" t="s">
        <v>97</v>
      </c>
      <c r="F9" s="108">
        <v>151</v>
      </c>
    </row>
    <row r="10" spans="1:6" ht="20.100000000000001" customHeight="1">
      <c r="A10" s="71" t="s">
        <v>87</v>
      </c>
      <c r="B10" s="71" t="s">
        <v>96</v>
      </c>
      <c r="C10" s="71" t="s">
        <v>88</v>
      </c>
      <c r="D10" s="76" t="s">
        <v>85</v>
      </c>
      <c r="E10" s="76" t="s">
        <v>324</v>
      </c>
      <c r="F10" s="108">
        <v>151</v>
      </c>
    </row>
  </sheetData>
  <mergeCells count="5">
    <mergeCell ref="D4:D5"/>
    <mergeCell ref="E4:E5"/>
    <mergeCell ref="A2:F2"/>
    <mergeCell ref="F4:F5"/>
    <mergeCell ref="A4:C4"/>
  </mergeCells>
  <phoneticPr fontId="4" type="noConversion"/>
  <printOptions horizontalCentered="1"/>
  <pageMargins left="0.59027779999999996" right="0.59027779999999996" top="0.98402780000000001" bottom="0.98402780000000001" header="0.51180550000000002" footer="0.51180550000000002"/>
  <pageSetup paperSize="9" scale="10" fitToHeight="1000" orientation="landscape"/>
  <headerFooter alignWithMargins="0">
    <oddFooter>&amp;C第 &amp;P 页,共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命名范围</vt:lpstr>
      </vt:variant>
      <vt:variant>
        <vt:i4>16</vt:i4>
      </vt:variant>
    </vt:vector>
  </HeadingPairs>
  <TitlesOfParts>
    <vt:vector size="30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  <vt:lpstr>'3-2'!Print_Area</vt:lpstr>
      <vt:lpstr>'4'!Print_Area</vt:lpstr>
      <vt:lpstr>'5'!Print_Area</vt:lpstr>
      <vt:lpstr>'1'!Print_Titles</vt:lpstr>
      <vt:lpstr>'1-1'!Print_Titles</vt:lpstr>
      <vt:lpstr>'1-2'!Print_Titles</vt:lpstr>
      <vt:lpstr>'2'!Print_Titles</vt:lpstr>
      <vt:lpstr>'2-1'!Print_Titles</vt:lpstr>
      <vt:lpstr>'3'!Print_Titles</vt:lpstr>
      <vt:lpstr>'3-1'!Print_Titles</vt:lpstr>
      <vt:lpstr>'3-2'!Print_Titles</vt:lpstr>
      <vt:lpstr>'3-3'!Print_Titles</vt:lpstr>
      <vt:lpstr>'4'!Print_Titles</vt:lpstr>
      <vt:lpstr>'4-1'!Print_Titles</vt:lpstr>
      <vt:lpstr>'5'!Print_Titles</vt:lpstr>
      <vt:lpstr>封面!Print_Titles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revision/>
  <dcterms:created xsi:type="dcterms:W3CDTF">2022-07-26T01:50:36Z</dcterms:created>
  <dcterms:modified xsi:type="dcterms:W3CDTF">2022-07-26T01:52:50Z</dcterms:modified>
</cp:coreProperties>
</file>