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工作（笔）\1预算管理\退役军人事务厅\2021年\部门预算\部门预算公开\二级单位公开\"/>
    </mc:Choice>
  </mc:AlternateContent>
  <bookViews>
    <workbookView xWindow="0" yWindow="0" windowWidth="5940" windowHeight="2940" tabRatio="763" activeTab="9"/>
  </bookViews>
  <sheets>
    <sheet name="封面" sheetId="53" r:id="rId1"/>
    <sheet name="1" sheetId="54" r:id="rId2"/>
    <sheet name="1-1" sheetId="55" r:id="rId3"/>
    <sheet name="1-2" sheetId="56" r:id="rId4"/>
    <sheet name="2" sheetId="57" r:id="rId5"/>
    <sheet name="2-1" sheetId="58" r:id="rId6"/>
    <sheet name="3" sheetId="59" r:id="rId7"/>
    <sheet name="3-1" sheetId="60" r:id="rId8"/>
    <sheet name="3-2" sheetId="61" r:id="rId9"/>
    <sheet name="3-3" sheetId="62" r:id="rId10"/>
    <sheet name="4" sheetId="63" r:id="rId11"/>
    <sheet name="4-1" sheetId="64" r:id="rId12"/>
    <sheet name="5" sheetId="65" r:id="rId13"/>
    <sheet name="6" sheetId="66" r:id="rId14"/>
  </sheets>
  <definedNames>
    <definedName name="MAILMERGEMODE">"OneWorksheet"</definedName>
    <definedName name="_xlnm.Print_Area" localSheetId="8">'3-2'!$A$1:$F$16</definedName>
    <definedName name="_xlnm.Print_Area" localSheetId="10">'4'!$A$1:$H$16</definedName>
    <definedName name="_xlnm.Print_Area" localSheetId="12">'5'!$A$1:$H$16</definedName>
    <definedName name="_xlnm.Print_Titles" localSheetId="1">'1'!$A$1:$IQ$42</definedName>
    <definedName name="_xlnm.Print_Titles" localSheetId="2">'1-1'!$A$1:$IV$6</definedName>
    <definedName name="_xlnm.Print_Titles" localSheetId="3">'1-2'!$A$1:$IF$6</definedName>
    <definedName name="_xlnm.Print_Titles" localSheetId="4">'2'!$A$1:$IV$40</definedName>
    <definedName name="_xlnm.Print_Titles" localSheetId="5">'2-1'!$A$1:$AO$6</definedName>
    <definedName name="_xlnm.Print_Titles" localSheetId="6">'3'!$A$1:$IU$6</definedName>
    <definedName name="_xlnm.Print_Titles" localSheetId="7">'3-1'!$A$1:$IV$6</definedName>
    <definedName name="_xlnm.Print_Titles" localSheetId="8">'3-2'!$A$1:$F$5</definedName>
    <definedName name="_xlnm.Print_Titles" localSheetId="9">'3-3'!$A$1:$IV$6</definedName>
    <definedName name="_xlnm.Print_Titles" localSheetId="10">'4'!$A$1:$R$6</definedName>
    <definedName name="_xlnm.Print_Titles" localSheetId="11">'4-1'!$A$1:$IV$6</definedName>
    <definedName name="_xlnm.Print_Titles" localSheetId="12">'5'!$A$1:$R$6</definedName>
    <definedName name="_xlnm.Print_Titles" localSheetId="0">封面!$A$1:$IV$9</definedName>
  </definedNames>
  <calcPr calcId="162913"/>
</workbook>
</file>

<file path=xl/calcChain.xml><?xml version="1.0" encoding="utf-8"?>
<calcChain xmlns="http://schemas.openxmlformats.org/spreadsheetml/2006/main">
  <c r="F16" i="65" l="1"/>
  <c r="F15" i="65"/>
  <c r="F14" i="65"/>
  <c r="F13" i="65"/>
  <c r="F12" i="65"/>
  <c r="F11" i="65"/>
  <c r="F10" i="65"/>
  <c r="F9" i="65"/>
  <c r="F8" i="65"/>
  <c r="F7" i="65"/>
  <c r="E16" i="64"/>
  <c r="C16" i="64"/>
  <c r="E15" i="64"/>
  <c r="C15" i="64"/>
  <c r="E14" i="64"/>
  <c r="C14" i="64"/>
  <c r="E13" i="64"/>
  <c r="C13" i="64"/>
  <c r="E12" i="64"/>
  <c r="C12" i="64"/>
  <c r="E11" i="64"/>
  <c r="C11" i="64"/>
  <c r="E10" i="64"/>
  <c r="C10" i="64"/>
  <c r="E9" i="64"/>
  <c r="C9" i="64"/>
  <c r="E8" i="64"/>
  <c r="C8" i="64"/>
  <c r="E7" i="64"/>
  <c r="C7" i="64"/>
  <c r="F16" i="63"/>
  <c r="F15" i="63"/>
  <c r="F14" i="63"/>
  <c r="F13" i="63"/>
  <c r="F12" i="63"/>
  <c r="F11" i="63"/>
  <c r="F10" i="63"/>
  <c r="F9" i="63"/>
  <c r="F8" i="63"/>
  <c r="F7" i="63"/>
  <c r="E7" i="62"/>
  <c r="C7" i="62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E8" i="60"/>
  <c r="E7" i="60"/>
  <c r="E27" i="59"/>
  <c r="E26" i="59"/>
  <c r="E25" i="59"/>
  <c r="E24" i="59"/>
  <c r="E23" i="59"/>
  <c r="E22" i="59"/>
  <c r="E21" i="59"/>
  <c r="E20" i="59"/>
  <c r="E19" i="59"/>
  <c r="E18" i="59"/>
  <c r="E17" i="59"/>
  <c r="E16" i="59"/>
  <c r="E15" i="59"/>
  <c r="E14" i="59"/>
  <c r="E13" i="59"/>
  <c r="E12" i="59"/>
  <c r="E11" i="59"/>
  <c r="E10" i="59"/>
  <c r="E9" i="59"/>
  <c r="E8" i="59"/>
  <c r="E7" i="59"/>
  <c r="AM16" i="58"/>
  <c r="AJ16" i="58"/>
  <c r="AG16" i="58"/>
  <c r="AD16" i="58"/>
  <c r="Z16" i="58" s="1"/>
  <c r="AA16" i="58"/>
  <c r="W16" i="58"/>
  <c r="T16" i="58"/>
  <c r="P16" i="58" s="1"/>
  <c r="Q16" i="58"/>
  <c r="M16" i="58"/>
  <c r="J16" i="58"/>
  <c r="F16" i="58" s="1"/>
  <c r="G16" i="58"/>
  <c r="AM15" i="58"/>
  <c r="AJ15" i="58"/>
  <c r="AG15" i="58"/>
  <c r="AD15" i="58"/>
  <c r="AA15" i="58"/>
  <c r="Z15" i="58" s="1"/>
  <c r="W15" i="58"/>
  <c r="T15" i="58"/>
  <c r="Q15" i="58"/>
  <c r="P15" i="58" s="1"/>
  <c r="M15" i="58"/>
  <c r="J15" i="58"/>
  <c r="G15" i="58"/>
  <c r="F15" i="58" s="1"/>
  <c r="AM14" i="58"/>
  <c r="AJ14" i="58"/>
  <c r="AG14" i="58"/>
  <c r="AD14" i="58"/>
  <c r="AA14" i="58"/>
  <c r="Z14" i="58"/>
  <c r="W14" i="58"/>
  <c r="T14" i="58"/>
  <c r="Q14" i="58"/>
  <c r="P14" i="58"/>
  <c r="M14" i="58"/>
  <c r="J14" i="58"/>
  <c r="G14" i="58"/>
  <c r="F14" i="58"/>
  <c r="E14" i="58" s="1"/>
  <c r="AM13" i="58"/>
  <c r="AJ13" i="58"/>
  <c r="AG13" i="58"/>
  <c r="AD13" i="58"/>
  <c r="AA13" i="58"/>
  <c r="Z13" i="58" s="1"/>
  <c r="W13" i="58"/>
  <c r="T13" i="58"/>
  <c r="Q13" i="58"/>
  <c r="P13" i="58" s="1"/>
  <c r="M13" i="58"/>
  <c r="J13" i="58"/>
  <c r="G13" i="58"/>
  <c r="F13" i="58" s="1"/>
  <c r="AM12" i="58"/>
  <c r="AJ12" i="58"/>
  <c r="AG12" i="58"/>
  <c r="AD12" i="58"/>
  <c r="Z12" i="58" s="1"/>
  <c r="AA12" i="58"/>
  <c r="W12" i="58"/>
  <c r="T12" i="58"/>
  <c r="P12" i="58" s="1"/>
  <c r="Q12" i="58"/>
  <c r="M12" i="58"/>
  <c r="J12" i="58"/>
  <c r="F12" i="58" s="1"/>
  <c r="E12" i="58" s="1"/>
  <c r="G12" i="58"/>
  <c r="AM11" i="58"/>
  <c r="AJ11" i="58"/>
  <c r="AG11" i="58"/>
  <c r="AD11" i="58"/>
  <c r="AA11" i="58"/>
  <c r="Z11" i="58" s="1"/>
  <c r="W11" i="58"/>
  <c r="T11" i="58"/>
  <c r="Q11" i="58"/>
  <c r="P11" i="58" s="1"/>
  <c r="M11" i="58"/>
  <c r="J11" i="58"/>
  <c r="G11" i="58"/>
  <c r="F11" i="58" s="1"/>
  <c r="E11" i="58" s="1"/>
  <c r="AM10" i="58"/>
  <c r="AJ10" i="58"/>
  <c r="AG10" i="58"/>
  <c r="AD10" i="58"/>
  <c r="AA10" i="58"/>
  <c r="Z10" i="58"/>
  <c r="W10" i="58"/>
  <c r="T10" i="58"/>
  <c r="Q10" i="58"/>
  <c r="P10" i="58"/>
  <c r="M10" i="58"/>
  <c r="J10" i="58"/>
  <c r="G10" i="58"/>
  <c r="F10" i="58"/>
  <c r="E10" i="58" s="1"/>
  <c r="AM9" i="58"/>
  <c r="AJ9" i="58"/>
  <c r="AG9" i="58"/>
  <c r="AD9" i="58"/>
  <c r="AA9" i="58"/>
  <c r="Z9" i="58" s="1"/>
  <c r="W9" i="58"/>
  <c r="T9" i="58"/>
  <c r="Q9" i="58"/>
  <c r="P9" i="58" s="1"/>
  <c r="M9" i="58"/>
  <c r="J9" i="58"/>
  <c r="G9" i="58"/>
  <c r="F9" i="58" s="1"/>
  <c r="AM8" i="58"/>
  <c r="AJ8" i="58"/>
  <c r="AG8" i="58"/>
  <c r="AD8" i="58"/>
  <c r="Z8" i="58" s="1"/>
  <c r="AA8" i="58"/>
  <c r="W8" i="58"/>
  <c r="T8" i="58"/>
  <c r="P8" i="58" s="1"/>
  <c r="Q8" i="58"/>
  <c r="M8" i="58"/>
  <c r="J8" i="58"/>
  <c r="F8" i="58" s="1"/>
  <c r="G8" i="58"/>
  <c r="AM7" i="58"/>
  <c r="AJ7" i="58"/>
  <c r="AG7" i="58"/>
  <c r="AD7" i="58"/>
  <c r="AA7" i="58"/>
  <c r="Z7" i="58" s="1"/>
  <c r="W7" i="58"/>
  <c r="T7" i="58"/>
  <c r="Q7" i="58"/>
  <c r="P7" i="58" s="1"/>
  <c r="M7" i="58"/>
  <c r="J7" i="58"/>
  <c r="G7" i="58"/>
  <c r="F7" i="58" s="1"/>
  <c r="D36" i="57"/>
  <c r="D35" i="57"/>
  <c r="D34" i="57"/>
  <c r="D33" i="57"/>
  <c r="D32" i="57"/>
  <c r="D31" i="57"/>
  <c r="D30" i="57"/>
  <c r="D29" i="57"/>
  <c r="D28" i="57"/>
  <c r="D27" i="57"/>
  <c r="D26" i="57"/>
  <c r="D25" i="57"/>
  <c r="D24" i="57"/>
  <c r="D23" i="57"/>
  <c r="D22" i="57"/>
  <c r="D21" i="57"/>
  <c r="D20" i="57"/>
  <c r="D19" i="57"/>
  <c r="D18" i="57"/>
  <c r="D17" i="57"/>
  <c r="D16" i="57"/>
  <c r="D15" i="57"/>
  <c r="D14" i="57"/>
  <c r="D13" i="57"/>
  <c r="D12" i="57"/>
  <c r="D11" i="57"/>
  <c r="D10" i="57"/>
  <c r="B10" i="57"/>
  <c r="D9" i="57"/>
  <c r="D8" i="57"/>
  <c r="D7" i="57"/>
  <c r="H6" i="57"/>
  <c r="H38" i="57" s="1"/>
  <c r="H40" i="57" s="1"/>
  <c r="G6" i="57"/>
  <c r="G38" i="57"/>
  <c r="G40" i="57" s="1"/>
  <c r="F6" i="57"/>
  <c r="F38" i="57" s="1"/>
  <c r="F40" i="57" s="1"/>
  <c r="E6" i="57"/>
  <c r="E38" i="57"/>
  <c r="D38" i="57" s="1"/>
  <c r="D6" i="57"/>
  <c r="B6" i="57"/>
  <c r="B40" i="57" s="1"/>
  <c r="F17" i="56"/>
  <c r="F16" i="56"/>
  <c r="F15" i="56"/>
  <c r="F14" i="56"/>
  <c r="F13" i="56"/>
  <c r="F12" i="56"/>
  <c r="F11" i="56"/>
  <c r="F10" i="56"/>
  <c r="F9" i="56"/>
  <c r="F8" i="56"/>
  <c r="F7" i="56"/>
  <c r="N17" i="55"/>
  <c r="N16" i="55"/>
  <c r="N15" i="55"/>
  <c r="N14" i="55"/>
  <c r="N13" i="55"/>
  <c r="N12" i="55"/>
  <c r="N11" i="55"/>
  <c r="N10" i="55"/>
  <c r="N9" i="55"/>
  <c r="N8" i="55"/>
  <c r="N7" i="55"/>
  <c r="D37" i="54"/>
  <c r="D42" i="54" s="1"/>
  <c r="B37" i="54"/>
  <c r="B42" i="54"/>
  <c r="E7" i="58" l="1"/>
  <c r="E8" i="58"/>
  <c r="E13" i="58"/>
  <c r="D40" i="57"/>
  <c r="E9" i="58"/>
  <c r="E15" i="58"/>
  <c r="E16" i="58"/>
  <c r="E40" i="57"/>
</calcChain>
</file>

<file path=xl/sharedStrings.xml><?xml version="1.0" encoding="utf-8"?>
<sst xmlns="http://schemas.openxmlformats.org/spreadsheetml/2006/main" count="1237" uniqueCount="480">
  <si>
    <t>四川省革命伤残军人大邑休养院</t>
  </si>
  <si>
    <t>2021年部门预算</t>
  </si>
  <si>
    <t>表1</t>
  </si>
  <si>
    <t>单位收支总表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</si>
  <si>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</si>
  <si>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</si>
  <si>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</si>
  <si>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</si>
  <si>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</si>
  <si>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</si>
  <si>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</si>
  <si>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</si>
  <si>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</si>
  <si>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</si>
  <si>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</si>
  <si>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</si>
  <si>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</si>
  <si>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</si>
  <si>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</si>
  <si>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</si>
  <si>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</si>
  <si>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</si>
  <si>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</si>
  <si>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</si>
  <si>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</si>
  <si>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</si>
  <si>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</si>
  <si>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</si>
  <si>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</si>
  <si>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</si>
  <si>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</si>
  <si>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</si>
  <si>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</si>
  <si>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</si>
  <si>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</si>
  <si>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</si>
  <si>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</si>
  <si>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</si>
  <si>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</si>
  <si>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</si>
  <si>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</si>
  <si>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</si>
  <si>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</si>
  <si>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</si>
  <si>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</si>
  <si>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</si>
  <si>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</si>
  <si>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</si>
  <si>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</si>
  <si>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</si>
  <si>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</si>
  <si>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</si>
  <si>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</si>
  <si>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</si>
  <si>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</si>
  <si>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</si>
  <si>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单位收入总表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</si>
  <si>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</si>
  <si>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</si>
  <si>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</si>
  <si>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</si>
  <si>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</si>
  <si>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</si>
  <si>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</si>
  <si>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</si>
  <si>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</si>
  <si>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</si>
  <si>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</si>
  <si>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</si>
  <si>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</si>
  <si>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</si>
  <si>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</si>
  <si>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</si>
  <si>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</si>
  <si>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</si>
  <si>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</si>
  <si>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</si>
  <si>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</si>
  <si>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</si>
  <si>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</si>
  <si>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</si>
  <si>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205</t>
  </si>
  <si>
    <t>08</t>
  </si>
  <si>
    <t>03</t>
  </si>
  <si>
    <t>311904</t>
  </si>
  <si>
    <t>培训支出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</si>
  <si>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</si>
  <si>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</si>
  <si>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</si>
  <si>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</si>
  <si>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</si>
  <si>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</si>
  <si>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</si>
  <si>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伤残抚恤</t>
  </si>
  <si>
    <t>04</t>
  </si>
  <si>
    <t>优抚事业单位支出</t>
  </si>
  <si>
    <t>99</t>
  </si>
  <si>
    <t>其他优抚支出</t>
  </si>
  <si>
    <t>210</t>
  </si>
  <si>
    <t>11</t>
  </si>
  <si>
    <t>事业单位医疗</t>
  </si>
  <si>
    <t>14</t>
  </si>
  <si>
    <t>01</t>
  </si>
  <si>
    <t>优抚对象医疗补助</t>
  </si>
  <si>
    <t>221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</si>
  <si>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</si>
  <si>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</si>
  <si>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</si>
  <si>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</si>
  <si>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</si>
  <si>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</si>
  <si>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</si>
  <si>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</si>
  <si>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</si>
  <si>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</si>
  <si>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</si>
  <si>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</si>
  <si>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</si>
  <si>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</si>
  <si>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</si>
  <si>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</si>
  <si>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</si>
  <si>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</si>
  <si>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</si>
  <si>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</si>
  <si>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</si>
  <si>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</si>
  <si>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</si>
  <si>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</si>
  <si>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</si>
  <si>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</si>
  <si>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</si>
  <si>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</si>
  <si>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</si>
  <si>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</si>
  <si>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</si>
  <si>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</si>
  <si>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</si>
  <si>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</si>
  <si>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</si>
  <si>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</si>
  <si>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</si>
  <si>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</si>
  <si>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</si>
  <si>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</si>
  <si>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</si>
  <si>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</si>
  <si>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</si>
  <si>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</si>
  <si>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</si>
  <si>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</si>
  <si>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</si>
  <si>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</si>
  <si>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</si>
  <si>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</si>
  <si>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</si>
  <si>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</si>
  <si>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</si>
  <si>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</si>
  <si>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</si>
  <si>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</si>
  <si>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</si>
  <si>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</si>
  <si>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</si>
  <si>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</si>
  <si>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</si>
  <si>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</si>
  <si>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505</t>
  </si>
  <si>
    <t>对事业单位经常性补助</t>
  </si>
  <si>
    <t xml:space="preserve">  01</t>
  </si>
  <si>
    <t xml:space="preserve">  工资福利支出</t>
  </si>
  <si>
    <t xml:space="preserve">  02</t>
  </si>
  <si>
    <t xml:space="preserve">  商品和服务支出</t>
  </si>
  <si>
    <t>506</t>
  </si>
  <si>
    <t>对事业单位资本性补助</t>
  </si>
  <si>
    <t xml:space="preserve">  资本性支出（一）</t>
  </si>
  <si>
    <t>509</t>
  </si>
  <si>
    <t>对个人和家庭的补助</t>
  </si>
  <si>
    <t xml:space="preserve">  社会福利和救助</t>
  </si>
  <si>
    <t xml:space="preserve">  05</t>
  </si>
  <si>
    <t xml:space="preserve">  离退休费</t>
  </si>
  <si>
    <t xml:space="preserve">  99</t>
  </si>
  <si>
    <t xml:space="preserve">  其他对个人和家庭补助</t>
  </si>
  <si>
    <t>表3</t>
  </si>
  <si>
    <t>一般公共预算支出总表</t>
  </si>
  <si>
    <t>工资福利支出</t>
  </si>
  <si>
    <t>商品和服务支出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</si>
  <si>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</si>
  <si>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</si>
  <si>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</si>
  <si>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</si>
  <si>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</si>
  <si>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</si>
  <si>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</si>
  <si>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</si>
  <si>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</si>
  <si>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</si>
  <si>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</si>
  <si>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</si>
  <si>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</si>
  <si>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</si>
  <si>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</si>
  <si>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</si>
  <si>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</si>
  <si>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</si>
  <si>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</si>
  <si>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</si>
  <si>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</si>
  <si>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</si>
  <si>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</si>
  <si>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</si>
  <si>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</si>
  <si>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</si>
  <si>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</si>
  <si>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</si>
  <si>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</si>
  <si>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</si>
  <si>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</si>
  <si>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</si>
  <si>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</si>
  <si>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</si>
  <si>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</si>
  <si>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</si>
  <si>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</si>
  <si>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</si>
  <si>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</si>
  <si>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</si>
  <si>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</si>
  <si>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</si>
  <si>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</si>
  <si>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</si>
  <si>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</si>
  <si>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</si>
  <si>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</si>
  <si>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</si>
  <si>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</si>
  <si>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</si>
  <si>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</si>
  <si>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</si>
  <si>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</si>
  <si>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</si>
  <si>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</si>
  <si>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</si>
  <si>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</si>
  <si>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</si>
  <si>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</si>
  <si>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</si>
  <si>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</si>
  <si>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</si>
  <si>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</si>
  <si>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</si>
  <si>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</si>
  <si>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</si>
  <si>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</si>
  <si>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</si>
  <si>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</si>
  <si>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</si>
  <si>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</si>
  <si>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</si>
  <si>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</si>
  <si>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</si>
  <si>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</si>
  <si>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</si>
  <si>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</si>
  <si>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</si>
  <si>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</si>
  <si>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</si>
  <si>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</si>
  <si>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</si>
  <si>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</si>
  <si>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</si>
  <si>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</si>
  <si>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</si>
  <si>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</si>
  <si>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</si>
  <si>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</si>
  <si>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教育支出</t>
  </si>
  <si>
    <t xml:space="preserve">  进修及培训</t>
  </si>
  <si>
    <t xml:space="preserve">    培训支出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</si>
  <si>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</si>
  <si>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</si>
  <si>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</si>
  <si>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</si>
  <si>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</si>
  <si>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</si>
  <si>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伤残抚恤</t>
  </si>
  <si>
    <t xml:space="preserve">    优抚事业单位支出</t>
  </si>
  <si>
    <t xml:space="preserve">    其他优抚支出</t>
  </si>
  <si>
    <t>卫生健康支出</t>
  </si>
  <si>
    <t xml:space="preserve">  行政事业单位医疗</t>
  </si>
  <si>
    <t xml:space="preserve">    事业单位医疗</t>
  </si>
  <si>
    <t xml:space="preserve">  优抚对象医疗</t>
  </si>
  <si>
    <t xml:space="preserve">    优抚对象医疗补助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</si>
  <si>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</si>
  <si>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</si>
  <si>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</si>
  <si>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</si>
  <si>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</si>
  <si>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</si>
  <si>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</si>
  <si>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</si>
  <si>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</si>
  <si>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</si>
  <si>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</si>
  <si>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07</t>
  </si>
  <si>
    <t xml:space="preserve">  绩效工资</t>
  </si>
  <si>
    <t xml:space="preserve">  08</t>
  </si>
  <si>
    <t xml:space="preserve">  机关事业单位基本养老保险缴费</t>
  </si>
  <si>
    <t xml:space="preserve">  09</t>
  </si>
  <si>
    <t xml:space="preserve">  职业年金缴费</t>
  </si>
  <si>
    <t xml:space="preserve">  10</t>
  </si>
  <si>
    <t xml:space="preserve">  职工基本医疗保险缴费</t>
  </si>
  <si>
    <t xml:space="preserve">  12</t>
  </si>
  <si>
    <t xml:space="preserve">  其他社会保障缴费</t>
  </si>
  <si>
    <t xml:space="preserve">  13</t>
  </si>
  <si>
    <t xml:space="preserve">  住房公积金</t>
  </si>
  <si>
    <t xml:space="preserve">  其他工资福利支出</t>
  </si>
  <si>
    <t>302</t>
  </si>
  <si>
    <t xml:space="preserve">  办公费</t>
  </si>
  <si>
    <t xml:space="preserve">  印刷费</t>
  </si>
  <si>
    <t xml:space="preserve">  03</t>
  </si>
  <si>
    <t xml:space="preserve">  咨询费</t>
  </si>
  <si>
    <t xml:space="preserve">  04</t>
  </si>
  <si>
    <t xml:space="preserve">  手续费</t>
  </si>
  <si>
    <t xml:space="preserve">  水费</t>
  </si>
  <si>
    <t xml:space="preserve">  06</t>
  </si>
  <si>
    <t xml:space="preserve">  电费</t>
  </si>
  <si>
    <t xml:space="preserve">  邮电费</t>
  </si>
  <si>
    <t xml:space="preserve">  11</t>
  </si>
  <si>
    <t xml:space="preserve">  差旅费</t>
  </si>
  <si>
    <t xml:space="preserve">  维修(护)费</t>
  </si>
  <si>
    <t xml:space="preserve">  16</t>
  </si>
  <si>
    <t xml:space="preserve">  培训费</t>
  </si>
  <si>
    <t xml:space="preserve">  26</t>
  </si>
  <si>
    <t xml:space="preserve">  劳务费</t>
  </si>
  <si>
    <t xml:space="preserve">  28</t>
  </si>
  <si>
    <t xml:space="preserve">  工会经费</t>
  </si>
  <si>
    <t xml:space="preserve">  29</t>
  </si>
  <si>
    <t xml:space="preserve">  福利费</t>
  </si>
  <si>
    <t xml:space="preserve">  31</t>
  </si>
  <si>
    <t xml:space="preserve">  公务用车运行维护费</t>
  </si>
  <si>
    <t xml:space="preserve">  其他商品和服务支出</t>
  </si>
  <si>
    <t>303</t>
  </si>
  <si>
    <t xml:space="preserve">  离休费</t>
  </si>
  <si>
    <t xml:space="preserve">  生活补助</t>
  </si>
  <si>
    <t xml:space="preserve">  奖励金</t>
  </si>
  <si>
    <t xml:space="preserve">  其他对个人和家庭的补助支出</t>
  </si>
  <si>
    <t>表3-2</t>
  </si>
  <si>
    <t>一般公共预算项目支出预算表</t>
  </si>
  <si>
    <t>单位名称（项目）</t>
  </si>
  <si>
    <t xml:space="preserve">  中央优抚对象抚恤经费</t>
  </si>
  <si>
    <t xml:space="preserve">  优抚安置事业单位维修改造和设备购置</t>
  </si>
  <si>
    <t xml:space="preserve">  重点优抚对象疗养经费</t>
  </si>
  <si>
    <t xml:space="preserve">  革命伤残军人服务劳务费</t>
  </si>
  <si>
    <t xml:space="preserve">  休养员生活补助</t>
  </si>
  <si>
    <t xml:space="preserve">  优抚对象医疗补助经费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</si>
  <si>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</si>
  <si>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</si>
  <si>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</si>
  <si>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</si>
  <si>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</si>
  <si>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</si>
  <si>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</si>
  <si>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</si>
  <si>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</si>
  <si>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</si>
  <si>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单位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</si>
  <si>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</si>
  <si>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</si>
  <si>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</si>
  <si>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</si>
  <si>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</si>
  <si>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本年国有资本经营预算支出</t>
  </si>
  <si>
    <t>2021年省级部门预算项目绩效目标（部门预算）</t>
  </si>
  <si>
    <t>项目单位
(项目名称)</t>
  </si>
  <si>
    <t>项目资金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</si>
  <si>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</si>
  <si>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</si>
  <si>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</si>
  <si>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</si>
  <si>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</si>
  <si>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</si>
  <si>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</si>
  <si>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</si>
  <si>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</si>
  <si>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</si>
  <si>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>100%</t>
  </si>
  <si>
    <t xml:space="preserve">  信息化建设及运行维护费</t>
  </si>
  <si>
    <t>≥90%</t>
  </si>
  <si>
    <t>服务对象满意度</t>
  </si>
  <si>
    <t>项目完成时间</t>
  </si>
  <si>
    <t>效果显著</t>
  </si>
  <si>
    <t>优抚对象抚恤补助资金发放人数</t>
  </si>
  <si>
    <t>优抚对象生活情况</t>
  </si>
  <si>
    <t>有效改善</t>
  </si>
  <si>
    <t>优抚对象满意度</t>
  </si>
  <si>
    <t>经费足额拨付率</t>
  </si>
  <si>
    <t>各类优抚对象抚恤补助标准按规定执行率</t>
  </si>
  <si>
    <t>优抚对象抚恤补助资金及时拨付率</t>
  </si>
  <si>
    <t>合格</t>
  </si>
  <si>
    <t>享受医疗待遇优抚对象人数</t>
  </si>
  <si>
    <t>优抚对象医疗难问题改善情况</t>
  </si>
  <si>
    <t>优抚对象医疗补助标准按规定执行率</t>
  </si>
  <si>
    <t>优抚对象医疗保障经费及时拨付率</t>
  </si>
  <si>
    <t>≥40人</t>
  </si>
  <si>
    <t>1套</t>
  </si>
  <si>
    <t>311904-四川省革命伤残军人大邑休养院</t>
  </si>
  <si>
    <t>通过发放优抚对象医疗补助资金，对优抚对象参保缴费、住院和门诊费用进行补助，有效帮助解决优抚对象医疗难问题。</t>
  </si>
  <si>
    <t>≥85%</t>
  </si>
  <si>
    <t>为了弘扬正能量，体现重点优抚对象疗养活动的褒扬性，有效提高全省重点优抚对象服务保障水平，支持国防和军队建设、促进社会和谐稳定，在全社会积极营造拥军、爱军氛围，根据《军人抚恤优待条例》、《民政部关于建立重点优抚对象疗养制度的意见》（民发〔2014〕52号）等文件精神，结合我院实际，应地方政府要求，计划疗养人数219人，分5批次，每批约44人，每期10天。</t>
  </si>
  <si>
    <t>疗养人数</t>
  </si>
  <si>
    <t>219</t>
  </si>
  <si>
    <t>对优抚对象获得感的提升作用</t>
  </si>
  <si>
    <t>通过活动开展有效提升优抚对象的幸福感和获得感</t>
  </si>
  <si>
    <t>≥90</t>
  </si>
  <si>
    <t>疗养期次</t>
  </si>
  <si>
    <t>5期</t>
  </si>
  <si>
    <t>健康体检</t>
  </si>
  <si>
    <t>219人</t>
  </si>
  <si>
    <t>外出活动</t>
  </si>
  <si>
    <t>25次</t>
  </si>
  <si>
    <t>健康讲座</t>
  </si>
  <si>
    <t>5次</t>
  </si>
  <si>
    <t>党课学习</t>
  </si>
  <si>
    <t>制作电子相册</t>
  </si>
  <si>
    <t>219份</t>
  </si>
  <si>
    <t>安全知识培训</t>
  </si>
  <si>
    <t>标准照采集</t>
  </si>
  <si>
    <t>签订疗养协议和须知</t>
  </si>
  <si>
    <t>组织观影</t>
  </si>
  <si>
    <t>12次</t>
  </si>
  <si>
    <t>康复理疗功能训练</t>
  </si>
  <si>
    <t>765人次</t>
  </si>
  <si>
    <t>医生查房</t>
  </si>
  <si>
    <t>40次</t>
  </si>
  <si>
    <t>个人信息采集</t>
  </si>
  <si>
    <t>2021年12月底前</t>
  </si>
  <si>
    <t>通过完善信息化建设，切实提升医院管理水平。</t>
  </si>
  <si>
    <t>医疗信息系统升级和物资二级库</t>
  </si>
  <si>
    <t>切实提升医院综合实力</t>
  </si>
  <si>
    <t>使用人满意度</t>
  </si>
  <si>
    <t>一卡通管理系统及电子票据管理系统</t>
  </si>
  <si>
    <t>各项系统使用年限</t>
  </si>
  <si>
    <t>≥1年</t>
  </si>
  <si>
    <t>门诊电子病历系统</t>
  </si>
  <si>
    <t>电子申请单系统</t>
  </si>
  <si>
    <t>聚合支付系统</t>
  </si>
  <si>
    <t>个人账户共济接口</t>
  </si>
  <si>
    <t>微信公众号医院服务系统+接口费</t>
  </si>
  <si>
    <t>WIFI全覆盖项目</t>
  </si>
  <si>
    <t>服务器</t>
  </si>
  <si>
    <t>2台</t>
  </si>
  <si>
    <t>网络防火墙</t>
  </si>
  <si>
    <t>1台</t>
  </si>
  <si>
    <t>医疗系统升级和物资二级库</t>
  </si>
  <si>
    <t>合格并符合预期要求</t>
  </si>
  <si>
    <t>项目按时完成率</t>
  </si>
  <si>
    <t>≤32万元</t>
  </si>
  <si>
    <t>≤4.5万元</t>
  </si>
  <si>
    <t>≤6万元</t>
  </si>
  <si>
    <t>≤8万元</t>
  </si>
  <si>
    <t>≤4万元</t>
  </si>
  <si>
    <t>≤33万元</t>
  </si>
  <si>
    <t>≤7万元</t>
  </si>
  <si>
    <t>≤20万元</t>
  </si>
  <si>
    <t>≤5万元</t>
  </si>
  <si>
    <t>通过发放优抚对象抚恤补助资金，使优抚对象等人员的基本生活得到有效保障</t>
  </si>
  <si>
    <t>43人</t>
  </si>
  <si>
    <t>完成疗养楼2-6楼综合改造，总体改造12485平方米，通过维修改造，改善疗养对象的生活环境，提高疗养人员满意度，增强疗养人员的荣誉感和自豪感。</t>
  </si>
  <si>
    <t>疗养楼2-6楼综合改造</t>
  </si>
  <si>
    <t>≥12485平方米</t>
  </si>
  <si>
    <t>休养环境</t>
  </si>
  <si>
    <t>购买电视</t>
  </si>
  <si>
    <t>112台</t>
  </si>
  <si>
    <t>疗养环境</t>
  </si>
  <si>
    <t>购买床上用品</t>
  </si>
  <si>
    <t>450套</t>
  </si>
  <si>
    <t>疗养楼2-6楼综合改造完成时限</t>
  </si>
  <si>
    <t>8月底</t>
  </si>
  <si>
    <t>报送日期：2021年3月27日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</si>
</sst>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"/>
    <numFmt numFmtId="177" formatCode="###0.00"/>
    <numFmt numFmtId="178" formatCode="&quot;\&quot;#,##0.00_);\(&quot;\&quot;#,##0.00\)"/>
    <numFmt numFmtId="179" formatCode="#,##0.00_ "/>
  </numFmts>
  <fonts count="32" x14ac:knownFonts="1">
    <font>
      <sz val="9"/>
      <color indexed="8"/>
      <name val="宋体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3">
    <xf numFmtId="1" fontId="0" fillId="2" borderId="1"/>
    <xf numFmtId="0" fontId="11" fillId="4" borderId="1" applyNumberFormat="0" applyBorder="0" applyAlignment="0" applyProtection="0"/>
    <xf numFmtId="0" fontId="11" fillId="4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1" fillId="4" borderId="1" applyNumberFormat="0" applyBorder="0" applyAlignment="0" applyProtection="0"/>
    <xf numFmtId="0" fontId="11" fillId="4" borderId="1" applyNumberFormat="0" applyBorder="0" applyAlignment="0" applyProtection="0"/>
    <xf numFmtId="0" fontId="11" fillId="6" borderId="1" applyNumberFormat="0" applyBorder="0" applyAlignment="0" applyProtection="0"/>
    <xf numFmtId="0" fontId="11" fillId="6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1" fillId="7" borderId="1" applyNumberFormat="0" applyBorder="0" applyAlignment="0" applyProtection="0"/>
    <xf numFmtId="0" fontId="11" fillId="7" borderId="1" applyNumberFormat="0" applyBorder="0" applyAlignment="0" applyProtection="0"/>
    <xf numFmtId="0" fontId="11" fillId="8" borderId="1" applyNumberFormat="0" applyBorder="0" applyAlignment="0" applyProtection="0"/>
    <xf numFmtId="0" fontId="11" fillId="8" borderId="1" applyNumberFormat="0" applyBorder="0" applyAlignment="0" applyProtection="0"/>
    <xf numFmtId="0" fontId="11" fillId="9" borderId="1" applyNumberFormat="0" applyBorder="0" applyAlignment="0" applyProtection="0"/>
    <xf numFmtId="0" fontId="11" fillId="9" borderId="1" applyNumberFormat="0" applyBorder="0" applyAlignment="0" applyProtection="0"/>
    <xf numFmtId="0" fontId="11" fillId="10" borderId="1" applyNumberFormat="0" applyBorder="0" applyAlignment="0" applyProtection="0"/>
    <xf numFmtId="0" fontId="11" fillId="10" borderId="1" applyNumberFormat="0" applyBorder="0" applyAlignment="0" applyProtection="0"/>
    <xf numFmtId="0" fontId="11" fillId="7" borderId="1" applyNumberFormat="0" applyBorder="0" applyAlignment="0" applyProtection="0"/>
    <xf numFmtId="0" fontId="11" fillId="7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2" fillId="7" borderId="1" applyNumberFormat="0" applyBorder="0" applyAlignment="0" applyProtection="0"/>
    <xf numFmtId="0" fontId="12" fillId="7" borderId="1" applyNumberFormat="0" applyBorder="0" applyAlignment="0" applyProtection="0"/>
    <xf numFmtId="0" fontId="12" fillId="8" borderId="1" applyNumberFormat="0" applyBorder="0" applyAlignment="0" applyProtection="0"/>
    <xf numFmtId="0" fontId="12" fillId="8" borderId="1" applyNumberFormat="0" applyBorder="0" applyAlignment="0" applyProtection="0"/>
    <xf numFmtId="0" fontId="12" fillId="9" borderId="1" applyNumberFormat="0" applyBorder="0" applyAlignment="0" applyProtection="0"/>
    <xf numFmtId="0" fontId="12" fillId="9" borderId="1" applyNumberFormat="0" applyBorder="0" applyAlignment="0" applyProtection="0"/>
    <xf numFmtId="0" fontId="12" fillId="10" borderId="1" applyNumberFormat="0" applyBorder="0" applyAlignment="0" applyProtection="0"/>
    <xf numFmtId="0" fontId="12" fillId="10" borderId="1" applyNumberFormat="0" applyBorder="0" applyAlignment="0" applyProtection="0"/>
    <xf numFmtId="0" fontId="12" fillId="7" borderId="1" applyNumberFormat="0" applyBorder="0" applyAlignment="0" applyProtection="0"/>
    <xf numFmtId="0" fontId="12" fillId="7" borderId="1" applyNumberFormat="0" applyBorder="0" applyAlignment="0" applyProtection="0"/>
    <xf numFmtId="0" fontId="12" fillId="8" borderId="1" applyNumberFormat="0" applyBorder="0" applyAlignment="0" applyProtection="0"/>
    <xf numFmtId="0" fontId="12" fillId="8" borderId="1" applyNumberFormat="0" applyBorder="0" applyAlignment="0" applyProtection="0"/>
    <xf numFmtId="0" fontId="12" fillId="11" borderId="1" applyNumberFormat="0" applyBorder="0" applyAlignment="0" applyProtection="0"/>
    <xf numFmtId="0" fontId="12" fillId="11" borderId="1" applyNumberFormat="0" applyBorder="0" applyAlignment="0" applyProtection="0"/>
    <xf numFmtId="0" fontId="12" fillId="12" borderId="1" applyNumberFormat="0" applyBorder="0" applyAlignment="0" applyProtection="0"/>
    <xf numFmtId="0" fontId="12" fillId="12" borderId="1" applyNumberFormat="0" applyBorder="0" applyAlignment="0" applyProtection="0"/>
    <xf numFmtId="0" fontId="12" fillId="13" borderId="1" applyNumberFormat="0" applyBorder="0" applyAlignment="0" applyProtection="0"/>
    <xf numFmtId="0" fontId="12" fillId="13" borderId="1" applyNumberFormat="0" applyBorder="0" applyAlignment="0" applyProtection="0"/>
    <xf numFmtId="0" fontId="12" fillId="11" borderId="1" applyNumberFormat="0" applyBorder="0" applyAlignment="0" applyProtection="0"/>
    <xf numFmtId="0" fontId="12" fillId="11" borderId="1" applyNumberFormat="0" applyBorder="0" applyAlignment="0" applyProtection="0"/>
    <xf numFmtId="0" fontId="12" fillId="14" borderId="1" applyNumberFormat="0" applyBorder="0" applyAlignment="0" applyProtection="0"/>
    <xf numFmtId="0" fontId="12" fillId="14" borderId="1" applyNumberFormat="0" applyBorder="0" applyAlignment="0" applyProtection="0"/>
    <xf numFmtId="0" fontId="12" fillId="15" borderId="1" applyNumberFormat="0" applyBorder="0" applyAlignment="0" applyProtection="0"/>
    <xf numFmtId="0" fontId="12" fillId="15" borderId="1" applyNumberFormat="0" applyBorder="0" applyAlignment="0" applyProtection="0"/>
    <xf numFmtId="0" fontId="13" fillId="16" borderId="1" applyNumberFormat="0" applyBorder="0" applyAlignment="0" applyProtection="0"/>
    <xf numFmtId="0" fontId="13" fillId="16" borderId="1" applyNumberFormat="0" applyBorder="0" applyAlignment="0" applyProtection="0"/>
    <xf numFmtId="0" fontId="14" fillId="3" borderId="31" applyNumberFormat="0" applyAlignment="0" applyProtection="0"/>
    <xf numFmtId="0" fontId="14" fillId="3" borderId="31" applyNumberFormat="0" applyAlignment="0" applyProtection="0"/>
    <xf numFmtId="0" fontId="15" fillId="17" borderId="32" applyNumberFormat="0" applyAlignment="0" applyProtection="0"/>
    <xf numFmtId="0" fontId="15" fillId="17" borderId="32" applyNumberFormat="0" applyAlignment="0" applyProtection="0"/>
    <xf numFmtId="0" fontId="16" fillId="2" borderId="1" applyNumberFormat="0" applyFill="0" applyBorder="0" applyAlignment="0" applyProtection="0"/>
    <xf numFmtId="0" fontId="16" fillId="2" borderId="1" applyNumberFormat="0" applyFill="0" applyBorder="0" applyAlignment="0" applyProtection="0"/>
    <xf numFmtId="0" fontId="17" fillId="18" borderId="1" applyNumberFormat="0" applyBorder="0" applyAlignment="0" applyProtection="0"/>
    <xf numFmtId="0" fontId="17" fillId="18" borderId="1" applyNumberFormat="0" applyBorder="0" applyAlignment="0" applyProtection="0"/>
    <xf numFmtId="0" fontId="18" fillId="2" borderId="33" applyNumberFormat="0" applyFill="0" applyAlignment="0" applyProtection="0"/>
    <xf numFmtId="0" fontId="18" fillId="2" borderId="33" applyNumberFormat="0" applyFill="0" applyAlignment="0" applyProtection="0"/>
    <xf numFmtId="0" fontId="19" fillId="2" borderId="34" applyNumberFormat="0" applyFill="0" applyAlignment="0" applyProtection="0"/>
    <xf numFmtId="0" fontId="19" fillId="2" borderId="34" applyNumberFormat="0" applyFill="0" applyAlignment="0" applyProtection="0"/>
    <xf numFmtId="0" fontId="20" fillId="2" borderId="35" applyNumberFormat="0" applyFill="0" applyAlignment="0" applyProtection="0"/>
    <xf numFmtId="0" fontId="20" fillId="2" borderId="35" applyNumberFormat="0" applyFill="0" applyAlignment="0" applyProtection="0"/>
    <xf numFmtId="0" fontId="20" fillId="2" borderId="1" applyNumberFormat="0" applyFill="0" applyBorder="0" applyAlignment="0" applyProtection="0"/>
    <xf numFmtId="0" fontId="20" fillId="2" borderId="1" applyNumberFormat="0" applyFill="0" applyBorder="0" applyAlignment="0" applyProtection="0"/>
    <xf numFmtId="0" fontId="21" fillId="9" borderId="31" applyNumberFormat="0" applyAlignment="0" applyProtection="0"/>
    <xf numFmtId="0" fontId="21" fillId="9" borderId="31" applyNumberFormat="0" applyAlignment="0" applyProtection="0"/>
    <xf numFmtId="0" fontId="22" fillId="2" borderId="36" applyNumberFormat="0" applyFill="0" applyAlignment="0" applyProtection="0"/>
    <xf numFmtId="0" fontId="22" fillId="2" borderId="36" applyNumberFormat="0" applyFill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8" fillId="5" borderId="37" applyNumberFormat="0" applyFont="0" applyAlignment="0" applyProtection="0"/>
    <xf numFmtId="0" fontId="28" fillId="5" borderId="37" applyNumberFormat="0" applyFont="0" applyAlignment="0" applyProtection="0"/>
    <xf numFmtId="0" fontId="24" fillId="3" borderId="38" applyNumberFormat="0" applyAlignment="0" applyProtection="0"/>
    <xf numFmtId="0" fontId="24" fillId="3" borderId="38" applyNumberFormat="0" applyAlignment="0" applyProtection="0"/>
    <xf numFmtId="0" fontId="25" fillId="2" borderId="1" applyNumberFormat="0" applyFill="0" applyBorder="0" applyAlignment="0" applyProtection="0"/>
    <xf numFmtId="0" fontId="25" fillId="2" borderId="1" applyNumberFormat="0" applyFill="0" applyBorder="0" applyAlignment="0" applyProtection="0"/>
    <xf numFmtId="0" fontId="26" fillId="2" borderId="39" applyNumberFormat="0" applyFill="0" applyAlignment="0" applyProtection="0"/>
    <xf numFmtId="0" fontId="26" fillId="2" borderId="39" applyNumberFormat="0" applyFill="0" applyAlignment="0" applyProtection="0"/>
    <xf numFmtId="0" fontId="27" fillId="2" borderId="1" applyNumberFormat="0" applyFill="0" applyBorder="0" applyAlignment="0" applyProtection="0"/>
    <xf numFmtId="0" fontId="27" fillId="2" borderId="1" applyNumberFormat="0" applyFill="0" applyBorder="0" applyAlignment="0" applyProtection="0"/>
  </cellStyleXfs>
  <cellXfs count="190">
    <xf numFmtId="1" fontId="0" fillId="2" borderId="1" xfId="0" applyNumberFormat="1" applyFont="1" applyFill="1"/>
    <xf numFmtId="1" fontId="1" fillId="2" borderId="1" xfId="0" applyNumberFormat="1" applyFont="1" applyFill="1"/>
    <xf numFmtId="176" fontId="2" fillId="2" borderId="1" xfId="0" applyNumberFormat="1" applyFont="1" applyFill="1" applyAlignment="1" applyProtection="1">
      <alignment horizontal="center" vertical="top"/>
    </xf>
    <xf numFmtId="1" fontId="3" fillId="2" borderId="1" xfId="0" applyNumberFormat="1" applyFont="1" applyFill="1" applyAlignment="1">
      <alignment horizontal="center"/>
    </xf>
    <xf numFmtId="1" fontId="4" fillId="2" borderId="1" xfId="0" applyNumberFormat="1" applyFont="1" applyFill="1" applyAlignment="1" applyProtection="1">
      <alignment vertical="center"/>
    </xf>
    <xf numFmtId="1" fontId="5" fillId="2" borderId="1" xfId="0" applyNumberFormat="1" applyFont="1" applyFill="1" applyAlignment="1">
      <alignment horizontal="center"/>
    </xf>
    <xf numFmtId="1" fontId="5" fillId="2" borderId="1" xfId="0" applyNumberFormat="1" applyFont="1" applyFill="1" applyAlignment="1">
      <alignment horizontal="center" vertical="center"/>
    </xf>
    <xf numFmtId="0" fontId="6" fillId="2" borderId="1" xfId="0" applyNumberFormat="1" applyFont="1" applyFill="1"/>
    <xf numFmtId="0" fontId="7" fillId="2" borderId="1" xfId="0" applyNumberFormat="1" applyFont="1" applyFill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left"/>
    </xf>
    <xf numFmtId="0" fontId="7" fillId="2" borderId="1" xfId="0" applyNumberFormat="1" applyFont="1" applyFill="1"/>
    <xf numFmtId="0" fontId="7" fillId="2" borderId="4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>
      <alignment vertical="center"/>
    </xf>
    <xf numFmtId="177" fontId="7" fillId="2" borderId="5" xfId="0" applyNumberFormat="1" applyFont="1" applyFill="1" applyBorder="1" applyAlignment="1" applyProtection="1">
      <alignment vertical="center" wrapText="1"/>
    </xf>
    <xf numFmtId="177" fontId="7" fillId="2" borderId="6" xfId="0" applyNumberFormat="1" applyFont="1" applyFill="1" applyBorder="1" applyAlignment="1" applyProtection="1">
      <alignment vertical="center" wrapText="1"/>
    </xf>
    <xf numFmtId="0" fontId="7" fillId="2" borderId="7" xfId="0" applyNumberFormat="1" applyFont="1" applyFill="1" applyBorder="1" applyAlignment="1">
      <alignment vertical="center"/>
    </xf>
    <xf numFmtId="0" fontId="7" fillId="2" borderId="8" xfId="0" applyNumberFormat="1" applyFont="1" applyFill="1" applyBorder="1" applyAlignment="1">
      <alignment vertical="center"/>
    </xf>
    <xf numFmtId="177" fontId="7" fillId="2" borderId="4" xfId="0" applyNumberFormat="1" applyFont="1" applyFill="1" applyBorder="1" applyAlignment="1" applyProtection="1">
      <alignment vertical="center" wrapText="1"/>
    </xf>
    <xf numFmtId="1" fontId="7" fillId="2" borderId="5" xfId="0" applyNumberFormat="1" applyFont="1" applyFill="1" applyBorder="1" applyAlignment="1">
      <alignment vertical="center"/>
    </xf>
    <xf numFmtId="0" fontId="7" fillId="2" borderId="9" xfId="0" applyNumberFormat="1" applyFont="1" applyFill="1" applyBorder="1" applyAlignment="1">
      <alignment vertical="center"/>
    </xf>
    <xf numFmtId="177" fontId="7" fillId="2" borderId="9" xfId="0" applyNumberFormat="1" applyFont="1" applyFill="1" applyBorder="1" applyAlignment="1" applyProtection="1">
      <alignment vertical="center" wrapText="1"/>
    </xf>
    <xf numFmtId="0" fontId="7" fillId="2" borderId="10" xfId="0" applyNumberFormat="1" applyFont="1" applyFill="1" applyBorder="1" applyAlignment="1">
      <alignment vertical="center"/>
    </xf>
    <xf numFmtId="177" fontId="7" fillId="2" borderId="10" xfId="0" applyNumberFormat="1" applyFont="1" applyFill="1" applyBorder="1" applyAlignment="1" applyProtection="1">
      <alignment vertical="center" wrapText="1"/>
    </xf>
    <xf numFmtId="177" fontId="7" fillId="2" borderId="10" xfId="0" applyNumberFormat="1" applyFont="1" applyFill="1" applyBorder="1" applyAlignment="1">
      <alignment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vertical="center"/>
    </xf>
    <xf numFmtId="177" fontId="7" fillId="2" borderId="11" xfId="0" applyNumberFormat="1" applyFont="1" applyFill="1" applyBorder="1" applyAlignment="1">
      <alignment horizontal="right" vertical="center" wrapText="1"/>
    </xf>
    <xf numFmtId="177" fontId="7" fillId="2" borderId="11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right" vertical="center" wrapText="1"/>
    </xf>
    <xf numFmtId="177" fontId="7" fillId="2" borderId="5" xfId="0" applyNumberFormat="1" applyFont="1" applyFill="1" applyBorder="1" applyAlignment="1">
      <alignment vertical="center" wrapText="1"/>
    </xf>
    <xf numFmtId="0" fontId="9" fillId="2" borderId="1" xfId="0" applyNumberFormat="1" applyFont="1" applyFill="1" applyAlignment="1">
      <alignment horizontal="center"/>
    </xf>
    <xf numFmtId="0" fontId="10" fillId="2" borderId="1" xfId="0" applyNumberFormat="1" applyFont="1" applyFill="1"/>
    <xf numFmtId="0" fontId="6" fillId="2" borderId="1" xfId="0" applyNumberFormat="1" applyFont="1" applyFill="1" applyAlignment="1">
      <alignment horizontal="center"/>
    </xf>
    <xf numFmtId="0" fontId="4" fillId="2" borderId="1" xfId="0" applyNumberFormat="1" applyFont="1" applyFill="1"/>
    <xf numFmtId="0" fontId="4" fillId="3" borderId="1" xfId="0" applyNumberFormat="1" applyFont="1" applyFill="1"/>
    <xf numFmtId="0" fontId="6" fillId="3" borderId="1" xfId="0" applyNumberFormat="1" applyFont="1" applyFill="1"/>
    <xf numFmtId="0" fontId="4" fillId="3" borderId="1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Alignment="1"/>
    <xf numFmtId="0" fontId="4" fillId="3" borderId="1" xfId="0" applyNumberFormat="1" applyFont="1" applyFill="1" applyAlignment="1"/>
    <xf numFmtId="0" fontId="0" fillId="3" borderId="1" xfId="0" applyNumberFormat="1" applyFont="1" applyFill="1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vertical="center" wrapText="1"/>
    </xf>
    <xf numFmtId="177" fontId="4" fillId="2" borderId="7" xfId="0" applyNumberFormat="1" applyFont="1" applyFill="1" applyBorder="1" applyAlignment="1" applyProtection="1">
      <alignment vertical="center" wrapText="1"/>
    </xf>
    <xf numFmtId="177" fontId="4" fillId="2" borderId="5" xfId="0" applyNumberFormat="1" applyFont="1" applyFill="1" applyBorder="1" applyAlignment="1" applyProtection="1">
      <alignment vertical="center" wrapText="1"/>
    </xf>
    <xf numFmtId="177" fontId="4" fillId="2" borderId="18" xfId="0" applyNumberFormat="1" applyFont="1" applyFill="1" applyBorder="1" applyAlignment="1" applyProtection="1">
      <alignment vertical="center" wrapText="1"/>
    </xf>
    <xf numFmtId="0" fontId="7" fillId="3" borderId="1" xfId="0" applyNumberFormat="1" applyFont="1" applyFill="1"/>
    <xf numFmtId="0" fontId="7" fillId="3" borderId="1" xfId="0" applyNumberFormat="1" applyFont="1" applyFill="1" applyAlignment="1">
      <alignment horizontal="right" vertical="center"/>
    </xf>
    <xf numFmtId="0" fontId="7" fillId="3" borderId="1" xfId="0" applyNumberFormat="1" applyFont="1" applyFill="1" applyAlignment="1"/>
    <xf numFmtId="0" fontId="7" fillId="3" borderId="15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 applyProtection="1">
      <alignment vertical="center" wrapText="1"/>
    </xf>
    <xf numFmtId="49" fontId="7" fillId="2" borderId="14" xfId="0" applyNumberFormat="1" applyFont="1" applyFill="1" applyBorder="1" applyAlignment="1" applyProtection="1">
      <alignment vertical="center" wrapText="1"/>
    </xf>
    <xf numFmtId="177" fontId="7" fillId="2" borderId="14" xfId="0" applyNumberFormat="1" applyFont="1" applyFill="1" applyBorder="1" applyAlignment="1" applyProtection="1">
      <alignment vertical="center" wrapText="1"/>
    </xf>
    <xf numFmtId="0" fontId="7" fillId="2" borderId="15" xfId="0" applyNumberFormat="1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 applyProtection="1">
      <alignment horizontal="center" vertical="center"/>
    </xf>
    <xf numFmtId="0" fontId="7" fillId="2" borderId="20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vertical="center"/>
    </xf>
    <xf numFmtId="177" fontId="7" fillId="2" borderId="21" xfId="0" applyNumberFormat="1" applyFont="1" applyFill="1" applyBorder="1" applyAlignment="1" applyProtection="1">
      <alignment vertical="center" wrapText="1"/>
    </xf>
    <xf numFmtId="177" fontId="7" fillId="2" borderId="17" xfId="0" applyNumberFormat="1" applyFont="1" applyFill="1" applyBorder="1" applyAlignment="1" applyProtection="1">
      <alignment vertical="center" wrapText="1"/>
    </xf>
    <xf numFmtId="177" fontId="7" fillId="2" borderId="22" xfId="0" applyNumberFormat="1" applyFont="1" applyFill="1" applyBorder="1" applyAlignment="1" applyProtection="1">
      <alignment vertical="center" wrapText="1"/>
    </xf>
    <xf numFmtId="177" fontId="7" fillId="2" borderId="23" xfId="0" applyNumberFormat="1" applyFont="1" applyFill="1" applyBorder="1" applyAlignment="1" applyProtection="1">
      <alignment vertical="center" wrapText="1"/>
    </xf>
    <xf numFmtId="0" fontId="4" fillId="2" borderId="5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vertical="center"/>
    </xf>
    <xf numFmtId="1" fontId="7" fillId="2" borderId="7" xfId="0" applyNumberFormat="1" applyFont="1" applyFill="1" applyBorder="1" applyAlignment="1">
      <alignment vertical="center"/>
    </xf>
    <xf numFmtId="177" fontId="7" fillId="2" borderId="24" xfId="0" applyNumberFormat="1" applyFont="1" applyFill="1" applyBorder="1" applyAlignment="1" applyProtection="1">
      <alignment vertical="center" wrapText="1"/>
    </xf>
    <xf numFmtId="0" fontId="4" fillId="2" borderId="24" xfId="0" applyNumberFormat="1" applyFont="1" applyFill="1" applyBorder="1" applyAlignment="1">
      <alignment vertical="center"/>
    </xf>
    <xf numFmtId="0" fontId="4" fillId="2" borderId="25" xfId="0" applyNumberFormat="1" applyFont="1" applyFill="1" applyBorder="1" applyAlignment="1">
      <alignment vertical="center"/>
    </xf>
    <xf numFmtId="177" fontId="7" fillId="2" borderId="15" xfId="0" applyNumberFormat="1" applyFont="1" applyFill="1" applyBorder="1" applyAlignment="1" applyProtection="1">
      <alignment vertical="center" wrapText="1"/>
    </xf>
    <xf numFmtId="177" fontId="7" fillId="2" borderId="25" xfId="0" applyNumberFormat="1" applyFont="1" applyFill="1" applyBorder="1" applyAlignment="1" applyProtection="1">
      <alignment vertical="center" wrapText="1"/>
    </xf>
    <xf numFmtId="177" fontId="7" fillId="2" borderId="26" xfId="0" applyNumberFormat="1" applyFont="1" applyFill="1" applyBorder="1" applyAlignment="1" applyProtection="1">
      <alignment vertical="center" wrapText="1"/>
    </xf>
    <xf numFmtId="0" fontId="4" fillId="2" borderId="27" xfId="0" applyNumberFormat="1" applyFont="1" applyFill="1" applyBorder="1" applyAlignment="1">
      <alignment vertical="center"/>
    </xf>
    <xf numFmtId="177" fontId="7" fillId="2" borderId="27" xfId="0" applyNumberFormat="1" applyFont="1" applyFill="1" applyBorder="1" applyAlignment="1" applyProtection="1">
      <alignment vertical="center" wrapText="1"/>
    </xf>
    <xf numFmtId="0" fontId="4" fillId="2" borderId="10" xfId="0" applyNumberFormat="1" applyFont="1" applyFill="1" applyBorder="1" applyAlignment="1">
      <alignment vertical="center"/>
    </xf>
    <xf numFmtId="177" fontId="7" fillId="2" borderId="10" xfId="0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Alignment="1">
      <alignment horizontal="right" vertical="center"/>
    </xf>
    <xf numFmtId="0" fontId="0" fillId="3" borderId="1" xfId="0" applyNumberFormat="1" applyFont="1" applyFill="1" applyAlignment="1"/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28" xfId="0" applyNumberFormat="1" applyFont="1" applyFill="1" applyBorder="1" applyAlignment="1" applyProtection="1">
      <alignment horizontal="center" vertical="center" wrapText="1"/>
    </xf>
    <xf numFmtId="0" fontId="4" fillId="3" borderId="15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29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left" vertical="center"/>
    </xf>
    <xf numFmtId="0" fontId="4" fillId="2" borderId="13" xfId="0" applyNumberFormat="1" applyFont="1" applyFill="1" applyBorder="1" applyAlignment="1" applyProtection="1">
      <alignment horizontal="left"/>
    </xf>
    <xf numFmtId="49" fontId="4" fillId="2" borderId="5" xfId="0" applyNumberFormat="1" applyFont="1" applyFill="1" applyBorder="1" applyAlignment="1" applyProtection="1">
      <alignment vertical="center" wrapText="1"/>
    </xf>
    <xf numFmtId="4" fontId="4" fillId="2" borderId="7" xfId="0" applyNumberFormat="1" applyFont="1" applyFill="1" applyBorder="1" applyAlignment="1" applyProtection="1">
      <alignment vertical="center" wrapText="1"/>
    </xf>
    <xf numFmtId="4" fontId="4" fillId="2" borderId="5" xfId="0" applyNumberFormat="1" applyFont="1" applyFill="1" applyBorder="1" applyAlignment="1" applyProtection="1">
      <alignment vertical="center" wrapText="1"/>
    </xf>
    <xf numFmtId="0" fontId="7" fillId="2" borderId="1" xfId="0" applyNumberFormat="1" applyFont="1" applyFill="1" applyAlignment="1">
      <alignment horizontal="centerContinuous" vertical="center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177" fontId="4" fillId="2" borderId="4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Alignment="1" applyProtection="1">
      <alignment horizontal="left" vertical="center"/>
    </xf>
    <xf numFmtId="0" fontId="4" fillId="2" borderId="1" xfId="0" applyNumberFormat="1" applyFont="1" applyFill="1" applyAlignment="1" applyProtection="1">
      <alignment horizontal="center" vertical="center" wrapText="1"/>
    </xf>
    <xf numFmtId="177" fontId="4" fillId="2" borderId="8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Alignment="1" applyProtection="1">
      <alignment horizontal="left"/>
    </xf>
    <xf numFmtId="0" fontId="4" fillId="2" borderId="14" xfId="0" applyNumberFormat="1" applyFont="1" applyFill="1" applyBorder="1" applyAlignment="1" applyProtection="1">
      <alignment horizontal="centerContinuous" vertical="center"/>
    </xf>
    <xf numFmtId="0" fontId="4" fillId="2" borderId="13" xfId="0" applyNumberFormat="1" applyFont="1" applyFill="1" applyBorder="1" applyAlignment="1" applyProtection="1">
      <alignment horizontal="centerContinuous" vertical="center"/>
    </xf>
    <xf numFmtId="1" fontId="0" fillId="2" borderId="1" xfId="0" applyFont="1" applyFill="1" applyAlignment="1">
      <alignment vertical="center" wrapText="1"/>
    </xf>
    <xf numFmtId="1" fontId="31" fillId="2" borderId="1" xfId="0" applyFont="1" applyFill="1" applyAlignment="1">
      <alignment vertical="center" wrapText="1"/>
    </xf>
    <xf numFmtId="1" fontId="31" fillId="2" borderId="5" xfId="0" applyFont="1" applyFill="1" applyBorder="1" applyAlignment="1">
      <alignment horizontal="center" vertical="center" wrapText="1"/>
    </xf>
    <xf numFmtId="179" fontId="7" fillId="2" borderId="5" xfId="0" applyNumberFormat="1" applyFont="1" applyFill="1" applyBorder="1" applyAlignment="1">
      <alignment horizontal="right" vertical="center" wrapText="1"/>
    </xf>
    <xf numFmtId="1" fontId="7" fillId="2" borderId="5" xfId="0" applyFont="1" applyFill="1" applyBorder="1" applyAlignment="1">
      <alignment horizontal="left" vertical="center" wrapText="1"/>
    </xf>
    <xf numFmtId="1" fontId="7" fillId="2" borderId="7" xfId="0" applyFont="1" applyFill="1" applyBorder="1" applyAlignment="1" applyProtection="1">
      <alignment horizontal="left" vertical="center" wrapText="1"/>
    </xf>
    <xf numFmtId="1" fontId="7" fillId="2" borderId="8" xfId="0" applyFont="1" applyFill="1" applyBorder="1" applyAlignment="1" applyProtection="1">
      <alignment horizontal="left" vertical="center" wrapText="1"/>
    </xf>
    <xf numFmtId="1" fontId="7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Alignment="1" applyProtection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178" fontId="4" fillId="2" borderId="5" xfId="0" applyNumberFormat="1" applyFont="1" applyFill="1" applyBorder="1" applyAlignment="1" applyProtection="1">
      <alignment horizontal="center" vertical="center" wrapText="1"/>
    </xf>
    <xf numFmtId="178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1" fontId="0" fillId="2" borderId="3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7" fillId="2" borderId="18" xfId="0" applyNumberFormat="1" applyFont="1" applyFill="1" applyBorder="1" applyAlignment="1" applyProtection="1">
      <alignment horizontal="center" vertical="center" wrapText="1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7" fillId="3" borderId="18" xfId="0" applyNumberFormat="1" applyFont="1" applyFill="1" applyBorder="1" applyAlignment="1" applyProtection="1">
      <alignment horizontal="center" vertical="center"/>
    </xf>
    <xf numFmtId="0" fontId="7" fillId="3" borderId="7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 applyProtection="1">
      <alignment horizontal="center" vertical="center"/>
    </xf>
    <xf numFmtId="1" fontId="4" fillId="2" borderId="12" xfId="0" applyNumberFormat="1" applyFont="1" applyFill="1" applyBorder="1" applyAlignment="1" applyProtection="1">
      <alignment horizontal="center" vertic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12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4" fillId="3" borderId="18" xfId="0" applyNumberFormat="1" applyFont="1" applyFill="1" applyBorder="1" applyAlignment="1" applyProtection="1">
      <alignment horizontal="center" vertical="center"/>
    </xf>
    <xf numFmtId="0" fontId="4" fillId="3" borderId="5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1" fontId="4" fillId="2" borderId="14" xfId="0" applyNumberFormat="1" applyFont="1" applyFill="1" applyBorder="1" applyAlignment="1" applyProtection="1">
      <alignment horizontal="center" vertical="center"/>
    </xf>
    <xf numFmtId="1" fontId="4" fillId="2" borderId="6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 wrapText="1"/>
    </xf>
    <xf numFmtId="1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30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 applyProtection="1">
      <alignment horizontal="center" vertical="center"/>
    </xf>
    <xf numFmtId="0" fontId="4" fillId="2" borderId="30" xfId="0" applyNumberFormat="1" applyFont="1" applyFill="1" applyBorder="1" applyAlignment="1" applyProtection="1">
      <alignment horizontal="center" vertical="center" wrapText="1"/>
    </xf>
    <xf numFmtId="1" fontId="4" fillId="2" borderId="5" xfId="0" applyNumberFormat="1" applyFont="1" applyFill="1" applyBorder="1" applyAlignment="1" applyProtection="1">
      <alignment horizontal="center" vertical="center" wrapText="1"/>
    </xf>
    <xf numFmtId="1" fontId="4" fillId="2" borderId="18" xfId="0" applyNumberFormat="1" applyFont="1" applyFill="1" applyBorder="1" applyAlignment="1" applyProtection="1">
      <alignment horizontal="center" vertical="center" wrapText="1"/>
    </xf>
    <xf numFmtId="1" fontId="4" fillId="2" borderId="7" xfId="0" applyNumberFormat="1" applyFont="1" applyFill="1" applyBorder="1" applyAlignment="1" applyProtection="1">
      <alignment horizontal="center" vertical="center" wrapText="1"/>
    </xf>
    <xf numFmtId="1" fontId="4" fillId="2" borderId="19" xfId="0" applyNumberFormat="1" applyFont="1" applyFill="1" applyBorder="1" applyAlignment="1" applyProtection="1">
      <alignment horizontal="center" vertical="center" wrapText="1"/>
    </xf>
    <xf numFmtId="1" fontId="4" fillId="2" borderId="1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" fontId="4" fillId="2" borderId="13" xfId="0" applyNumberFormat="1" applyFont="1" applyFill="1" applyBorder="1" applyAlignment="1" applyProtection="1">
      <alignment horizontal="center" vertical="center" wrapText="1"/>
    </xf>
    <xf numFmtId="1" fontId="4" fillId="2" borderId="17" xfId="0" applyNumberFormat="1" applyFont="1" applyFill="1" applyBorder="1" applyAlignment="1" applyProtection="1">
      <alignment horizontal="center" vertical="center" wrapText="1"/>
    </xf>
    <xf numFmtId="1" fontId="7" fillId="2" borderId="7" xfId="0" applyFont="1" applyFill="1" applyBorder="1" applyAlignment="1" applyProtection="1">
      <alignment horizontal="left" vertical="center" wrapText="1"/>
    </xf>
    <xf numFmtId="1" fontId="0" fillId="2" borderId="40" xfId="0" applyFont="1" applyFill="1" applyBorder="1" applyAlignment="1" applyProtection="1">
      <alignment vertical="center" wrapText="1"/>
    </xf>
    <xf numFmtId="1" fontId="0" fillId="2" borderId="43" xfId="0" applyFont="1" applyFill="1" applyBorder="1" applyAlignment="1" applyProtection="1">
      <alignment vertical="center" wrapText="1"/>
    </xf>
    <xf numFmtId="1" fontId="7" fillId="2" borderId="8" xfId="0" applyFont="1" applyFill="1" applyBorder="1" applyAlignment="1" applyProtection="1">
      <alignment horizontal="left" vertical="center" wrapText="1"/>
    </xf>
    <xf numFmtId="1" fontId="0" fillId="2" borderId="41" xfId="0" applyFont="1" applyFill="1" applyBorder="1" applyAlignment="1" applyProtection="1">
      <alignment vertical="center" wrapText="1"/>
    </xf>
    <xf numFmtId="1" fontId="0" fillId="2" borderId="44" xfId="0" applyFont="1" applyFill="1" applyBorder="1" applyAlignment="1" applyProtection="1">
      <alignment vertical="center" wrapText="1"/>
    </xf>
    <xf numFmtId="179" fontId="7" fillId="2" borderId="5" xfId="0" applyNumberFormat="1" applyFont="1" applyFill="1" applyBorder="1" applyAlignment="1">
      <alignment horizontal="right" vertical="center" wrapText="1"/>
    </xf>
    <xf numFmtId="1" fontId="0" fillId="2" borderId="42" xfId="0" applyFont="1" applyFill="1" applyBorder="1" applyAlignment="1" applyProtection="1">
      <alignment vertical="center" wrapText="1"/>
    </xf>
    <xf numFmtId="1" fontId="0" fillId="2" borderId="25" xfId="0" applyFont="1" applyFill="1" applyBorder="1" applyAlignment="1" applyProtection="1">
      <alignment vertical="center" wrapText="1"/>
    </xf>
    <xf numFmtId="1" fontId="7" fillId="2" borderId="5" xfId="0" applyFont="1" applyFill="1" applyBorder="1" applyAlignment="1">
      <alignment horizontal="left" vertical="center" wrapText="1"/>
    </xf>
    <xf numFmtId="1" fontId="7" fillId="2" borderId="5" xfId="0" applyFont="1" applyFill="1" applyBorder="1" applyAlignment="1">
      <alignment horizontal="center" vertical="center" wrapText="1"/>
    </xf>
    <xf numFmtId="1" fontId="30" fillId="2" borderId="1" xfId="0" applyFont="1" applyFill="1" applyAlignment="1">
      <alignment horizontal="center" vertical="center" wrapText="1"/>
    </xf>
    <xf numFmtId="1" fontId="0" fillId="2" borderId="1" xfId="0" applyFont="1" applyFill="1" applyAlignment="1">
      <alignment horizontal="right" vertical="center" wrapText="1"/>
    </xf>
    <xf numFmtId="1" fontId="31" fillId="2" borderId="5" xfId="0" applyFont="1" applyFill="1" applyBorder="1" applyAlignment="1">
      <alignment horizontal="center" vertical="center" wrapText="1"/>
    </xf>
    <xf numFmtId="1" fontId="31" fillId="2" borderId="9" xfId="0" applyFont="1" applyFill="1" applyBorder="1" applyAlignment="1">
      <alignment horizontal="center" vertical="center" wrapText="1"/>
    </xf>
  </cellXfs>
  <cellStyles count="83">
    <cellStyle name="20% - Accent1 1" xfId="1"/>
    <cellStyle name="20% - Accent1 1 1" xfId="2"/>
    <cellStyle name="20% - Accent2 1" xfId="3"/>
    <cellStyle name="20% - Accent2 1 1" xfId="4"/>
    <cellStyle name="20% - Accent3 1" xfId="5"/>
    <cellStyle name="20% - Accent3 1 1" xfId="6"/>
    <cellStyle name="20% - Accent4 1" xfId="7"/>
    <cellStyle name="20% - Accent4 1 1" xfId="8"/>
    <cellStyle name="20% - Accent5 1" xfId="9"/>
    <cellStyle name="20% - Accent5 1 1" xfId="10"/>
    <cellStyle name="20% - Accent6 1" xfId="11"/>
    <cellStyle name="20% - Accent6 1 1" xfId="12"/>
    <cellStyle name="40% - Accent1 1" xfId="13"/>
    <cellStyle name="40% - Accent1 1 1" xfId="14"/>
    <cellStyle name="40% - Accent2 1" xfId="15"/>
    <cellStyle name="40% - Accent2 1 1" xfId="16"/>
    <cellStyle name="40% - Accent3 1" xfId="17"/>
    <cellStyle name="40% - Accent3 1 1" xfId="18"/>
    <cellStyle name="40% - Accent4 1" xfId="19"/>
    <cellStyle name="40% - Accent4 1 1" xfId="20"/>
    <cellStyle name="40% - Accent5 1" xfId="21"/>
    <cellStyle name="40% - Accent5 1 1" xfId="22"/>
    <cellStyle name="40% - Accent6 1" xfId="23"/>
    <cellStyle name="40% - Accent6 1 1" xfId="24"/>
    <cellStyle name="60% - Accent1 1" xfId="25"/>
    <cellStyle name="60% - Accent1 1 1" xfId="26"/>
    <cellStyle name="60% - Accent2 1" xfId="27"/>
    <cellStyle name="60% - Accent2 1 1" xfId="28"/>
    <cellStyle name="60% - Accent3 1" xfId="29"/>
    <cellStyle name="60% - Accent3 1 1" xfId="30"/>
    <cellStyle name="60% - Accent4 1" xfId="31"/>
    <cellStyle name="60% - Accent4 1 1" xfId="32"/>
    <cellStyle name="60% - Accent5 1" xfId="33"/>
    <cellStyle name="60% - Accent5 1 1" xfId="34"/>
    <cellStyle name="60% - Accent6 1" xfId="35"/>
    <cellStyle name="60% - Accent6 1 1" xfId="36"/>
    <cellStyle name="Accent1 1" xfId="37"/>
    <cellStyle name="Accent1 1 1" xfId="38"/>
    <cellStyle name="Accent2 1" xfId="39"/>
    <cellStyle name="Accent2 1 1" xfId="40"/>
    <cellStyle name="Accent3 1" xfId="41"/>
    <cellStyle name="Accent3 1 1" xfId="42"/>
    <cellStyle name="Accent4 1" xfId="43"/>
    <cellStyle name="Accent4 1 1" xfId="44"/>
    <cellStyle name="Accent5 1" xfId="45"/>
    <cellStyle name="Accent5 1 1" xfId="46"/>
    <cellStyle name="Accent6 1" xfId="47"/>
    <cellStyle name="Accent6 1 1" xfId="48"/>
    <cellStyle name="Bad 1" xfId="49"/>
    <cellStyle name="Bad 1 1" xfId="50"/>
    <cellStyle name="Calculation 1" xfId="51"/>
    <cellStyle name="Calculation 1 1" xfId="52"/>
    <cellStyle name="Check Cell 1" xfId="53"/>
    <cellStyle name="Check Cell 1 1" xfId="54"/>
    <cellStyle name="Explanatory Text 1" xfId="55"/>
    <cellStyle name="Explanatory Text 1 1" xfId="56"/>
    <cellStyle name="Good 1" xfId="57"/>
    <cellStyle name="Good 1 1" xfId="58"/>
    <cellStyle name="Heading 1 1" xfId="59"/>
    <cellStyle name="Heading 1 1 1" xfId="60"/>
    <cellStyle name="Heading 2 1" xfId="61"/>
    <cellStyle name="Heading 2 1 1" xfId="62"/>
    <cellStyle name="Heading 3 1" xfId="63"/>
    <cellStyle name="Heading 3 1 1" xfId="64"/>
    <cellStyle name="Heading 4 1" xfId="65"/>
    <cellStyle name="Heading 4 1 1" xfId="66"/>
    <cellStyle name="Input 1" xfId="67"/>
    <cellStyle name="Input 1 1" xfId="68"/>
    <cellStyle name="Linked Cell 1" xfId="69"/>
    <cellStyle name="Linked Cell 1 1" xfId="70"/>
    <cellStyle name="Neutral 1" xfId="71"/>
    <cellStyle name="Neutral 1 1" xfId="72"/>
    <cellStyle name="Note 1" xfId="73"/>
    <cellStyle name="Note 1 1" xfId="74"/>
    <cellStyle name="Output 1" xfId="75"/>
    <cellStyle name="Output 1 1" xfId="76"/>
    <cellStyle name="Title 1" xfId="77"/>
    <cellStyle name="Title 1 1" xfId="78"/>
    <cellStyle name="Total 1" xfId="79"/>
    <cellStyle name="Total 1 1" xfId="80"/>
    <cellStyle name="Warning Text 1" xfId="81"/>
    <cellStyle name="Warning Text 1 1" xfId="82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3E3E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9"/>
  <sheetViews>
    <sheetView showGridLines="0" showZeros="0" topLeftCell="A7" workbookViewId="0">
      <selection activeCell="A18" sqref="A18"/>
    </sheetView>
  </sheetViews>
  <sheetFormatPr defaultRowHeight="10.8" x14ac:dyDescent="0.15"/>
  <cols>
    <col min="1" max="1" width="163.875" customWidth="1"/>
  </cols>
  <sheetData>
    <row r="1" spans="1:1" ht="15.6" x14ac:dyDescent="0.25">
      <c r="A1" s="1"/>
    </row>
    <row r="3" spans="1:1" ht="63.75" customHeight="1" x14ac:dyDescent="0.15">
      <c r="A3" s="2" t="s">
        <v>0</v>
      </c>
    </row>
    <row r="4" spans="1:1" ht="107.25" customHeight="1" x14ac:dyDescent="0.85">
      <c r="A4" s="3" t="s">
        <v>1</v>
      </c>
    </row>
    <row r="5" spans="1:1" ht="409.6" hidden="1" customHeight="1" x14ac:dyDescent="0.15">
      <c r="A5" s="4"/>
    </row>
    <row r="6" spans="1:1" ht="22.2" x14ac:dyDescent="0.3">
      <c r="A6" s="5"/>
    </row>
    <row r="7" spans="1:1" ht="57" customHeight="1" x14ac:dyDescent="0.3">
      <c r="A7" s="5"/>
    </row>
    <row r="8" spans="1:1" ht="78" customHeight="1" x14ac:dyDescent="0.15"/>
    <row r="9" spans="1:1" ht="82.5" customHeight="1" x14ac:dyDescent="0.15">
      <c r="A9" s="6" t="s">
        <v>479</v>
      </c>
    </row>
  </sheetData>
  <phoneticPr fontId="29" type="noConversion"/>
  <printOptions horizontalCentered="1" verticalCentered="1"/>
  <pageMargins left="0.59027779999999996" right="0.59027779999999996" top="0.59027779999999996" bottom="0.59027779999999996" header="0.59027779999999996" footer="0.3937499999999999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showZeros="0" tabSelected="1" workbookViewId="0"/>
  </sheetViews>
  <sheetFormatPr defaultRowHeight="10.8" x14ac:dyDescent="0.15"/>
  <cols>
    <col min="1" max="1" width="15.5" customWidth="1"/>
    <col min="2" max="2" width="38.875" customWidth="1"/>
    <col min="3" max="8" width="18" customWidth="1"/>
  </cols>
  <sheetData>
    <row r="1" spans="1:8" ht="20.100000000000001" customHeight="1" x14ac:dyDescent="0.15">
      <c r="A1" s="11"/>
      <c r="B1" s="11"/>
      <c r="C1" s="11"/>
      <c r="D1" s="11"/>
      <c r="E1" s="96"/>
      <c r="F1" s="11"/>
      <c r="G1" s="11"/>
      <c r="H1" s="8" t="s">
        <v>356</v>
      </c>
    </row>
    <row r="2" spans="1:8" ht="25.5" customHeight="1" x14ac:dyDescent="0.15">
      <c r="A2" s="114" t="s">
        <v>357</v>
      </c>
      <c r="B2" s="114"/>
      <c r="C2" s="114"/>
      <c r="D2" s="114"/>
      <c r="E2" s="114"/>
      <c r="F2" s="114"/>
      <c r="G2" s="114"/>
      <c r="H2" s="114"/>
    </row>
    <row r="3" spans="1:8" ht="20.100000000000001" customHeight="1" x14ac:dyDescent="0.15">
      <c r="A3" s="100" t="s">
        <v>0</v>
      </c>
      <c r="B3" s="42"/>
      <c r="C3" s="42"/>
      <c r="D3" s="42"/>
      <c r="E3" s="42"/>
      <c r="F3" s="42"/>
      <c r="G3" s="42"/>
      <c r="H3" s="8" t="s">
        <v>4</v>
      </c>
    </row>
    <row r="4" spans="1:8" ht="20.100000000000001" customHeight="1" x14ac:dyDescent="0.15">
      <c r="A4" s="161" t="s">
        <v>358</v>
      </c>
      <c r="B4" s="161" t="s">
        <v>359</v>
      </c>
      <c r="C4" s="129" t="s">
        <v>360</v>
      </c>
      <c r="D4" s="129"/>
      <c r="E4" s="130"/>
      <c r="F4" s="130"/>
      <c r="G4" s="130"/>
      <c r="H4" s="129"/>
    </row>
    <row r="5" spans="1:8" ht="20.100000000000001" customHeight="1" x14ac:dyDescent="0.15">
      <c r="A5" s="161"/>
      <c r="B5" s="161"/>
      <c r="C5" s="156" t="s">
        <v>58</v>
      </c>
      <c r="D5" s="122" t="s">
        <v>217</v>
      </c>
      <c r="E5" s="148" t="s">
        <v>361</v>
      </c>
      <c r="F5" s="165"/>
      <c r="G5" s="149"/>
      <c r="H5" s="170" t="s">
        <v>222</v>
      </c>
    </row>
    <row r="6" spans="1:8" ht="33.75" customHeight="1" x14ac:dyDescent="0.15">
      <c r="A6" s="121"/>
      <c r="B6" s="121"/>
      <c r="C6" s="171"/>
      <c r="D6" s="125"/>
      <c r="E6" s="87" t="s">
        <v>73</v>
      </c>
      <c r="F6" s="101" t="s">
        <v>362</v>
      </c>
      <c r="G6" s="89" t="s">
        <v>363</v>
      </c>
      <c r="H6" s="160"/>
    </row>
    <row r="7" spans="1:8" ht="20.100000000000001" customHeight="1" x14ac:dyDescent="0.15">
      <c r="A7" s="51" t="s">
        <v>84</v>
      </c>
      <c r="B7" s="93" t="s">
        <v>0</v>
      </c>
      <c r="C7" s="54">
        <f>SUM(D7,F7:H7)</f>
        <v>6</v>
      </c>
      <c r="D7" s="52">
        <v>0</v>
      </c>
      <c r="E7" s="52">
        <f>SUM(F7:G7)</f>
        <v>6</v>
      </c>
      <c r="F7" s="52">
        <v>0</v>
      </c>
      <c r="G7" s="53">
        <v>6</v>
      </c>
      <c r="H7" s="102">
        <v>0</v>
      </c>
    </row>
  </sheetData>
  <mergeCells count="8">
    <mergeCell ref="A2:H2"/>
    <mergeCell ref="C4:H4"/>
    <mergeCell ref="H5:H6"/>
    <mergeCell ref="A4:A6"/>
    <mergeCell ref="B4:B6"/>
    <mergeCell ref="C5:C6"/>
    <mergeCell ref="D5:D6"/>
    <mergeCell ref="E5:G5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fitToHeight="1000" orientation="landscape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showZeros="0" workbookViewId="0"/>
  </sheetViews>
  <sheetFormatPr defaultRowHeight="10.8" x14ac:dyDescent="0.15"/>
  <cols>
    <col min="1" max="3" width="5.625" customWidth="1"/>
    <col min="4" max="4" width="17" customWidth="1"/>
    <col min="5" max="5" width="92.375" customWidth="1"/>
    <col min="6" max="8" width="18.125" customWidth="1"/>
  </cols>
  <sheetData>
    <row r="1" spans="1:8" ht="20.100000000000001" customHeight="1" x14ac:dyDescent="0.15">
      <c r="A1" s="36"/>
      <c r="B1" s="37"/>
      <c r="C1" s="37"/>
      <c r="D1" s="37"/>
      <c r="E1" s="37"/>
      <c r="F1" s="37"/>
      <c r="G1" s="37"/>
      <c r="H1" s="84" t="s">
        <v>364</v>
      </c>
    </row>
    <row r="2" spans="1:8" ht="20.100000000000001" customHeight="1" x14ac:dyDescent="0.15">
      <c r="A2" s="114" t="s">
        <v>365</v>
      </c>
      <c r="B2" s="114"/>
      <c r="C2" s="114"/>
      <c r="D2" s="114"/>
      <c r="E2" s="114"/>
      <c r="F2" s="114"/>
      <c r="G2" s="114"/>
      <c r="H2" s="114"/>
    </row>
    <row r="3" spans="1:8" ht="20.100000000000001" customHeight="1" x14ac:dyDescent="0.15">
      <c r="A3" s="40" t="s">
        <v>366</v>
      </c>
      <c r="B3" s="41"/>
      <c r="C3" s="41"/>
      <c r="D3" s="41"/>
      <c r="E3" s="41"/>
      <c r="F3" s="103"/>
      <c r="G3" s="103"/>
      <c r="H3" s="8" t="s">
        <v>4</v>
      </c>
    </row>
    <row r="4" spans="1:8" ht="20.100000000000001" customHeight="1" x14ac:dyDescent="0.15">
      <c r="A4" s="117" t="s">
        <v>57</v>
      </c>
      <c r="B4" s="118"/>
      <c r="C4" s="118"/>
      <c r="D4" s="118"/>
      <c r="E4" s="119"/>
      <c r="F4" s="172" t="s">
        <v>367</v>
      </c>
      <c r="G4" s="129"/>
      <c r="H4" s="129"/>
    </row>
    <row r="5" spans="1:8" ht="20.100000000000001" customHeight="1" x14ac:dyDescent="0.15">
      <c r="A5" s="117" t="s">
        <v>68</v>
      </c>
      <c r="B5" s="118"/>
      <c r="C5" s="119"/>
      <c r="D5" s="173" t="s">
        <v>69</v>
      </c>
      <c r="E5" s="122" t="s">
        <v>112</v>
      </c>
      <c r="F5" s="124" t="s">
        <v>58</v>
      </c>
      <c r="G5" s="124" t="s">
        <v>108</v>
      </c>
      <c r="H5" s="129" t="s">
        <v>109</v>
      </c>
    </row>
    <row r="6" spans="1:8" ht="20.100000000000001" customHeight="1" x14ac:dyDescent="0.15">
      <c r="A6" s="47" t="s">
        <v>78</v>
      </c>
      <c r="B6" s="46" t="s">
        <v>79</v>
      </c>
      <c r="C6" s="48" t="s">
        <v>80</v>
      </c>
      <c r="D6" s="174"/>
      <c r="E6" s="121"/>
      <c r="F6" s="125"/>
      <c r="G6" s="125"/>
      <c r="H6" s="130"/>
    </row>
    <row r="7" spans="1:8" ht="20.100000000000001" customHeight="1" x14ac:dyDescent="0.15">
      <c r="A7" s="51" t="s">
        <v>37</v>
      </c>
      <c r="B7" s="51" t="s">
        <v>37</v>
      </c>
      <c r="C7" s="51" t="s">
        <v>37</v>
      </c>
      <c r="D7" s="51" t="s">
        <v>37</v>
      </c>
      <c r="E7" s="51" t="s">
        <v>37</v>
      </c>
      <c r="F7" s="53">
        <f t="shared" ref="F7:F16" si="0">SUM(G7:H7)</f>
        <v>0</v>
      </c>
      <c r="G7" s="54" t="s">
        <v>37</v>
      </c>
      <c r="H7" s="53" t="s">
        <v>37</v>
      </c>
    </row>
    <row r="8" spans="1:8" ht="20.100000000000001" customHeight="1" x14ac:dyDescent="0.15">
      <c r="A8" s="51" t="s">
        <v>37</v>
      </c>
      <c r="B8" s="51" t="s">
        <v>37</v>
      </c>
      <c r="C8" s="51" t="s">
        <v>37</v>
      </c>
      <c r="D8" s="51" t="s">
        <v>37</v>
      </c>
      <c r="E8" s="51" t="s">
        <v>37</v>
      </c>
      <c r="F8" s="53">
        <f t="shared" si="0"/>
        <v>0</v>
      </c>
      <c r="G8" s="54" t="s">
        <v>37</v>
      </c>
      <c r="H8" s="53" t="s">
        <v>37</v>
      </c>
    </row>
    <row r="9" spans="1:8" ht="20.100000000000001" customHeight="1" x14ac:dyDescent="0.15">
      <c r="A9" s="51" t="s">
        <v>37</v>
      </c>
      <c r="B9" s="51" t="s">
        <v>37</v>
      </c>
      <c r="C9" s="51" t="s">
        <v>37</v>
      </c>
      <c r="D9" s="51" t="s">
        <v>37</v>
      </c>
      <c r="E9" s="51" t="s">
        <v>37</v>
      </c>
      <c r="F9" s="53">
        <f t="shared" si="0"/>
        <v>0</v>
      </c>
      <c r="G9" s="54" t="s">
        <v>37</v>
      </c>
      <c r="H9" s="53" t="s">
        <v>37</v>
      </c>
    </row>
    <row r="10" spans="1:8" ht="20.100000000000001" customHeight="1" x14ac:dyDescent="0.15">
      <c r="A10" s="51" t="s">
        <v>37</v>
      </c>
      <c r="B10" s="51" t="s">
        <v>37</v>
      </c>
      <c r="C10" s="51" t="s">
        <v>37</v>
      </c>
      <c r="D10" s="51" t="s">
        <v>37</v>
      </c>
      <c r="E10" s="51" t="s">
        <v>37</v>
      </c>
      <c r="F10" s="53">
        <f t="shared" si="0"/>
        <v>0</v>
      </c>
      <c r="G10" s="54" t="s">
        <v>37</v>
      </c>
      <c r="H10" s="53" t="s">
        <v>37</v>
      </c>
    </row>
    <row r="11" spans="1:8" ht="20.100000000000001" customHeight="1" x14ac:dyDescent="0.15">
      <c r="A11" s="51" t="s">
        <v>37</v>
      </c>
      <c r="B11" s="51" t="s">
        <v>37</v>
      </c>
      <c r="C11" s="51" t="s">
        <v>37</v>
      </c>
      <c r="D11" s="51" t="s">
        <v>37</v>
      </c>
      <c r="E11" s="51" t="s">
        <v>37</v>
      </c>
      <c r="F11" s="53">
        <f t="shared" si="0"/>
        <v>0</v>
      </c>
      <c r="G11" s="54" t="s">
        <v>37</v>
      </c>
      <c r="H11" s="53" t="s">
        <v>37</v>
      </c>
    </row>
    <row r="12" spans="1:8" ht="20.100000000000001" customHeight="1" x14ac:dyDescent="0.15">
      <c r="A12" s="51" t="s">
        <v>37</v>
      </c>
      <c r="B12" s="51" t="s">
        <v>37</v>
      </c>
      <c r="C12" s="51" t="s">
        <v>37</v>
      </c>
      <c r="D12" s="51" t="s">
        <v>37</v>
      </c>
      <c r="E12" s="51" t="s">
        <v>37</v>
      </c>
      <c r="F12" s="53">
        <f t="shared" si="0"/>
        <v>0</v>
      </c>
      <c r="G12" s="54" t="s">
        <v>37</v>
      </c>
      <c r="H12" s="53" t="s">
        <v>37</v>
      </c>
    </row>
    <row r="13" spans="1:8" ht="20.100000000000001" customHeight="1" x14ac:dyDescent="0.15">
      <c r="A13" s="51" t="s">
        <v>37</v>
      </c>
      <c r="B13" s="51" t="s">
        <v>37</v>
      </c>
      <c r="C13" s="51" t="s">
        <v>37</v>
      </c>
      <c r="D13" s="51" t="s">
        <v>37</v>
      </c>
      <c r="E13" s="51" t="s">
        <v>37</v>
      </c>
      <c r="F13" s="53">
        <f t="shared" si="0"/>
        <v>0</v>
      </c>
      <c r="G13" s="54" t="s">
        <v>37</v>
      </c>
      <c r="H13" s="53" t="s">
        <v>37</v>
      </c>
    </row>
    <row r="14" spans="1:8" ht="20.100000000000001" customHeight="1" x14ac:dyDescent="0.15">
      <c r="A14" s="51" t="s">
        <v>37</v>
      </c>
      <c r="B14" s="51" t="s">
        <v>37</v>
      </c>
      <c r="C14" s="51" t="s">
        <v>37</v>
      </c>
      <c r="D14" s="51" t="s">
        <v>37</v>
      </c>
      <c r="E14" s="51" t="s">
        <v>37</v>
      </c>
      <c r="F14" s="53">
        <f t="shared" si="0"/>
        <v>0</v>
      </c>
      <c r="G14" s="54" t="s">
        <v>37</v>
      </c>
      <c r="H14" s="53" t="s">
        <v>37</v>
      </c>
    </row>
    <row r="15" spans="1:8" ht="20.100000000000001" customHeight="1" x14ac:dyDescent="0.15">
      <c r="A15" s="51" t="s">
        <v>37</v>
      </c>
      <c r="B15" s="51" t="s">
        <v>37</v>
      </c>
      <c r="C15" s="51" t="s">
        <v>37</v>
      </c>
      <c r="D15" s="51" t="s">
        <v>37</v>
      </c>
      <c r="E15" s="51" t="s">
        <v>37</v>
      </c>
      <c r="F15" s="53">
        <f t="shared" si="0"/>
        <v>0</v>
      </c>
      <c r="G15" s="54" t="s">
        <v>37</v>
      </c>
      <c r="H15" s="53" t="s">
        <v>37</v>
      </c>
    </row>
    <row r="16" spans="1:8" ht="20.100000000000001" customHeight="1" x14ac:dyDescent="0.15">
      <c r="A16" s="51" t="s">
        <v>37</v>
      </c>
      <c r="B16" s="51" t="s">
        <v>37</v>
      </c>
      <c r="C16" s="51" t="s">
        <v>37</v>
      </c>
      <c r="D16" s="51" t="s">
        <v>37</v>
      </c>
      <c r="E16" s="51" t="s">
        <v>37</v>
      </c>
      <c r="F16" s="53">
        <f t="shared" si="0"/>
        <v>0</v>
      </c>
      <c r="G16" s="54" t="s">
        <v>37</v>
      </c>
      <c r="H16" s="53" t="s">
        <v>37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5:C5"/>
    <mergeCell ref="A4:E4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10" fitToHeight="1000" orientation="landscape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showZeros="0" workbookViewId="0"/>
  </sheetViews>
  <sheetFormatPr defaultRowHeight="10.8" x14ac:dyDescent="0.15"/>
  <cols>
    <col min="1" max="1" width="15.5" customWidth="1"/>
    <col min="2" max="2" width="38.875" customWidth="1"/>
    <col min="3" max="8" width="18" customWidth="1"/>
  </cols>
  <sheetData>
    <row r="1" spans="1:8" ht="20.100000000000001" customHeight="1" x14ac:dyDescent="0.15">
      <c r="A1" s="11"/>
      <c r="B1" s="11"/>
      <c r="C1" s="11"/>
      <c r="D1" s="11"/>
      <c r="E1" s="96"/>
      <c r="F1" s="11"/>
      <c r="G1" s="11"/>
      <c r="H1" s="8" t="s">
        <v>368</v>
      </c>
    </row>
    <row r="2" spans="1:8" ht="25.5" customHeight="1" x14ac:dyDescent="0.15">
      <c r="A2" s="114" t="s">
        <v>369</v>
      </c>
      <c r="B2" s="114"/>
      <c r="C2" s="114"/>
      <c r="D2" s="114"/>
      <c r="E2" s="114"/>
      <c r="F2" s="114"/>
      <c r="G2" s="114"/>
      <c r="H2" s="114"/>
    </row>
    <row r="3" spans="1:8" ht="20.100000000000001" customHeight="1" x14ac:dyDescent="0.15">
      <c r="A3" s="100" t="s">
        <v>0</v>
      </c>
      <c r="B3" s="42"/>
      <c r="C3" s="42"/>
      <c r="D3" s="42"/>
      <c r="E3" s="42"/>
      <c r="F3" s="42"/>
      <c r="G3" s="42"/>
      <c r="H3" s="8" t="s">
        <v>4</v>
      </c>
    </row>
    <row r="4" spans="1:8" ht="20.100000000000001" customHeight="1" x14ac:dyDescent="0.15">
      <c r="A4" s="161" t="s">
        <v>358</v>
      </c>
      <c r="B4" s="161" t="s">
        <v>359</v>
      </c>
      <c r="C4" s="129" t="s">
        <v>360</v>
      </c>
      <c r="D4" s="129"/>
      <c r="E4" s="129"/>
      <c r="F4" s="129"/>
      <c r="G4" s="129"/>
      <c r="H4" s="129"/>
    </row>
    <row r="5" spans="1:8" ht="20.100000000000001" customHeight="1" x14ac:dyDescent="0.15">
      <c r="A5" s="161"/>
      <c r="B5" s="161"/>
      <c r="C5" s="156" t="s">
        <v>58</v>
      </c>
      <c r="D5" s="122" t="s">
        <v>217</v>
      </c>
      <c r="E5" s="104" t="s">
        <v>361</v>
      </c>
      <c r="F5" s="105"/>
      <c r="G5" s="105"/>
      <c r="H5" s="159" t="s">
        <v>222</v>
      </c>
    </row>
    <row r="6" spans="1:8" ht="33.75" customHeight="1" x14ac:dyDescent="0.15">
      <c r="A6" s="121"/>
      <c r="B6" s="121"/>
      <c r="C6" s="171"/>
      <c r="D6" s="125"/>
      <c r="E6" s="87" t="s">
        <v>73</v>
      </c>
      <c r="F6" s="101" t="s">
        <v>362</v>
      </c>
      <c r="G6" s="89" t="s">
        <v>363</v>
      </c>
      <c r="H6" s="160"/>
    </row>
    <row r="7" spans="1:8" ht="20.100000000000001" customHeight="1" x14ac:dyDescent="0.15">
      <c r="A7" s="51" t="s">
        <v>37</v>
      </c>
      <c r="B7" s="93" t="s">
        <v>37</v>
      </c>
      <c r="C7" s="54">
        <f t="shared" ref="C7:C16" si="0">SUM(D7,F7:H7)</f>
        <v>0</v>
      </c>
      <c r="D7" s="52" t="s">
        <v>37</v>
      </c>
      <c r="E7" s="52">
        <f t="shared" ref="E7:E16" si="1">SUM(F7:G7)</f>
        <v>0</v>
      </c>
      <c r="F7" s="52" t="s">
        <v>37</v>
      </c>
      <c r="G7" s="53" t="s">
        <v>37</v>
      </c>
      <c r="H7" s="102" t="s">
        <v>37</v>
      </c>
    </row>
    <row r="8" spans="1:8" ht="20.100000000000001" customHeight="1" x14ac:dyDescent="0.15">
      <c r="A8" s="51" t="s">
        <v>37</v>
      </c>
      <c r="B8" s="93" t="s">
        <v>37</v>
      </c>
      <c r="C8" s="54">
        <f t="shared" si="0"/>
        <v>0</v>
      </c>
      <c r="D8" s="52" t="s">
        <v>37</v>
      </c>
      <c r="E8" s="52">
        <f t="shared" si="1"/>
        <v>0</v>
      </c>
      <c r="F8" s="52" t="s">
        <v>37</v>
      </c>
      <c r="G8" s="53" t="s">
        <v>37</v>
      </c>
      <c r="H8" s="102" t="s">
        <v>37</v>
      </c>
    </row>
    <row r="9" spans="1:8" ht="20.100000000000001" customHeight="1" x14ac:dyDescent="0.15">
      <c r="A9" s="51" t="s">
        <v>37</v>
      </c>
      <c r="B9" s="93" t="s">
        <v>37</v>
      </c>
      <c r="C9" s="54">
        <f t="shared" si="0"/>
        <v>0</v>
      </c>
      <c r="D9" s="52" t="s">
        <v>37</v>
      </c>
      <c r="E9" s="52">
        <f t="shared" si="1"/>
        <v>0</v>
      </c>
      <c r="F9" s="52" t="s">
        <v>37</v>
      </c>
      <c r="G9" s="53" t="s">
        <v>37</v>
      </c>
      <c r="H9" s="102" t="s">
        <v>37</v>
      </c>
    </row>
    <row r="10" spans="1:8" ht="20.100000000000001" customHeight="1" x14ac:dyDescent="0.15">
      <c r="A10" s="51" t="s">
        <v>37</v>
      </c>
      <c r="B10" s="93" t="s">
        <v>37</v>
      </c>
      <c r="C10" s="54">
        <f t="shared" si="0"/>
        <v>0</v>
      </c>
      <c r="D10" s="52" t="s">
        <v>37</v>
      </c>
      <c r="E10" s="52">
        <f t="shared" si="1"/>
        <v>0</v>
      </c>
      <c r="F10" s="52" t="s">
        <v>37</v>
      </c>
      <c r="G10" s="53" t="s">
        <v>37</v>
      </c>
      <c r="H10" s="102" t="s">
        <v>37</v>
      </c>
    </row>
    <row r="11" spans="1:8" ht="20.100000000000001" customHeight="1" x14ac:dyDescent="0.15">
      <c r="A11" s="51" t="s">
        <v>37</v>
      </c>
      <c r="B11" s="93" t="s">
        <v>37</v>
      </c>
      <c r="C11" s="54">
        <f t="shared" si="0"/>
        <v>0</v>
      </c>
      <c r="D11" s="52" t="s">
        <v>37</v>
      </c>
      <c r="E11" s="52">
        <f t="shared" si="1"/>
        <v>0</v>
      </c>
      <c r="F11" s="52" t="s">
        <v>37</v>
      </c>
      <c r="G11" s="53" t="s">
        <v>37</v>
      </c>
      <c r="H11" s="102" t="s">
        <v>37</v>
      </c>
    </row>
    <row r="12" spans="1:8" ht="20.100000000000001" customHeight="1" x14ac:dyDescent="0.15">
      <c r="A12" s="51" t="s">
        <v>37</v>
      </c>
      <c r="B12" s="93" t="s">
        <v>37</v>
      </c>
      <c r="C12" s="54">
        <f t="shared" si="0"/>
        <v>0</v>
      </c>
      <c r="D12" s="52" t="s">
        <v>37</v>
      </c>
      <c r="E12" s="52">
        <f t="shared" si="1"/>
        <v>0</v>
      </c>
      <c r="F12" s="52" t="s">
        <v>37</v>
      </c>
      <c r="G12" s="53" t="s">
        <v>37</v>
      </c>
      <c r="H12" s="102" t="s">
        <v>37</v>
      </c>
    </row>
    <row r="13" spans="1:8" ht="20.100000000000001" customHeight="1" x14ac:dyDescent="0.15">
      <c r="A13" s="51" t="s">
        <v>37</v>
      </c>
      <c r="B13" s="93" t="s">
        <v>37</v>
      </c>
      <c r="C13" s="54">
        <f t="shared" si="0"/>
        <v>0</v>
      </c>
      <c r="D13" s="52" t="s">
        <v>37</v>
      </c>
      <c r="E13" s="52">
        <f t="shared" si="1"/>
        <v>0</v>
      </c>
      <c r="F13" s="52" t="s">
        <v>37</v>
      </c>
      <c r="G13" s="53" t="s">
        <v>37</v>
      </c>
      <c r="H13" s="102" t="s">
        <v>37</v>
      </c>
    </row>
    <row r="14" spans="1:8" ht="20.100000000000001" customHeight="1" x14ac:dyDescent="0.15">
      <c r="A14" s="51" t="s">
        <v>37</v>
      </c>
      <c r="B14" s="93" t="s">
        <v>37</v>
      </c>
      <c r="C14" s="54">
        <f t="shared" si="0"/>
        <v>0</v>
      </c>
      <c r="D14" s="52" t="s">
        <v>37</v>
      </c>
      <c r="E14" s="52">
        <f t="shared" si="1"/>
        <v>0</v>
      </c>
      <c r="F14" s="52" t="s">
        <v>37</v>
      </c>
      <c r="G14" s="53" t="s">
        <v>37</v>
      </c>
      <c r="H14" s="102" t="s">
        <v>37</v>
      </c>
    </row>
    <row r="15" spans="1:8" ht="20.100000000000001" customHeight="1" x14ac:dyDescent="0.15">
      <c r="A15" s="51" t="s">
        <v>37</v>
      </c>
      <c r="B15" s="93" t="s">
        <v>37</v>
      </c>
      <c r="C15" s="54">
        <f t="shared" si="0"/>
        <v>0</v>
      </c>
      <c r="D15" s="52" t="s">
        <v>37</v>
      </c>
      <c r="E15" s="52">
        <f t="shared" si="1"/>
        <v>0</v>
      </c>
      <c r="F15" s="52" t="s">
        <v>37</v>
      </c>
      <c r="G15" s="53" t="s">
        <v>37</v>
      </c>
      <c r="H15" s="102" t="s">
        <v>37</v>
      </c>
    </row>
    <row r="16" spans="1:8" ht="20.100000000000001" customHeight="1" x14ac:dyDescent="0.15">
      <c r="A16" s="51" t="s">
        <v>37</v>
      </c>
      <c r="B16" s="93" t="s">
        <v>37</v>
      </c>
      <c r="C16" s="54">
        <f t="shared" si="0"/>
        <v>0</v>
      </c>
      <c r="D16" s="52" t="s">
        <v>37</v>
      </c>
      <c r="E16" s="52">
        <f t="shared" si="1"/>
        <v>0</v>
      </c>
      <c r="F16" s="52" t="s">
        <v>37</v>
      </c>
      <c r="G16" s="53" t="s">
        <v>37</v>
      </c>
      <c r="H16" s="102" t="s">
        <v>37</v>
      </c>
    </row>
  </sheetData>
  <mergeCells count="7">
    <mergeCell ref="A2:H2"/>
    <mergeCell ref="C4:H4"/>
    <mergeCell ref="H5:H6"/>
    <mergeCell ref="A4:A6"/>
    <mergeCell ref="B4:B6"/>
    <mergeCell ref="C5:C6"/>
    <mergeCell ref="D5:D6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fitToHeight="1000" orientation="landscape"/>
  <headerFooter alignWithMargins="0">
    <oddFooter>&amp;C第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showZeros="0" workbookViewId="0">
      <selection activeCell="E14" sqref="E14"/>
    </sheetView>
  </sheetViews>
  <sheetFormatPr defaultRowHeight="10.8" x14ac:dyDescent="0.15"/>
  <cols>
    <col min="1" max="3" width="5.625" customWidth="1"/>
    <col min="4" max="4" width="17" customWidth="1"/>
    <col min="5" max="5" width="92.375" customWidth="1"/>
    <col min="6" max="8" width="18.125" customWidth="1"/>
  </cols>
  <sheetData>
    <row r="1" spans="1:8" ht="20.100000000000001" customHeight="1" x14ac:dyDescent="0.15">
      <c r="A1" s="36"/>
      <c r="B1" s="37"/>
      <c r="C1" s="37"/>
      <c r="D1" s="37"/>
      <c r="E1" s="37"/>
      <c r="F1" s="37"/>
      <c r="G1" s="37"/>
      <c r="H1" s="84" t="s">
        <v>370</v>
      </c>
    </row>
    <row r="2" spans="1:8" ht="20.100000000000001" customHeight="1" x14ac:dyDescent="0.15">
      <c r="A2" s="114" t="s">
        <v>371</v>
      </c>
      <c r="B2" s="114"/>
      <c r="C2" s="114"/>
      <c r="D2" s="114"/>
      <c r="E2" s="114"/>
      <c r="F2" s="114"/>
      <c r="G2" s="114"/>
      <c r="H2" s="114"/>
    </row>
    <row r="3" spans="1:8" ht="20.100000000000001" customHeight="1" x14ac:dyDescent="0.15">
      <c r="A3" s="40" t="s">
        <v>0</v>
      </c>
      <c r="B3" s="41"/>
      <c r="C3" s="41"/>
      <c r="D3" s="41"/>
      <c r="E3" s="41"/>
      <c r="F3" s="103"/>
      <c r="G3" s="103"/>
      <c r="H3" s="8" t="s">
        <v>4</v>
      </c>
    </row>
    <row r="4" spans="1:8" ht="20.100000000000001" customHeight="1" x14ac:dyDescent="0.15">
      <c r="A4" s="117" t="s">
        <v>57</v>
      </c>
      <c r="B4" s="118"/>
      <c r="C4" s="118"/>
      <c r="D4" s="118"/>
      <c r="E4" s="119"/>
      <c r="F4" s="172" t="s">
        <v>372</v>
      </c>
      <c r="G4" s="129"/>
      <c r="H4" s="129"/>
    </row>
    <row r="5" spans="1:8" ht="20.100000000000001" customHeight="1" x14ac:dyDescent="0.15">
      <c r="A5" s="117" t="s">
        <v>68</v>
      </c>
      <c r="B5" s="118"/>
      <c r="C5" s="119"/>
      <c r="D5" s="173" t="s">
        <v>69</v>
      </c>
      <c r="E5" s="122" t="s">
        <v>112</v>
      </c>
      <c r="F5" s="124" t="s">
        <v>58</v>
      </c>
      <c r="G5" s="124" t="s">
        <v>108</v>
      </c>
      <c r="H5" s="129" t="s">
        <v>109</v>
      </c>
    </row>
    <row r="6" spans="1:8" ht="20.100000000000001" customHeight="1" x14ac:dyDescent="0.15">
      <c r="A6" s="47" t="s">
        <v>78</v>
      </c>
      <c r="B6" s="46" t="s">
        <v>79</v>
      </c>
      <c r="C6" s="48" t="s">
        <v>80</v>
      </c>
      <c r="D6" s="174"/>
      <c r="E6" s="121"/>
      <c r="F6" s="125"/>
      <c r="G6" s="125"/>
      <c r="H6" s="130"/>
    </row>
    <row r="7" spans="1:8" ht="20.100000000000001" customHeight="1" x14ac:dyDescent="0.15">
      <c r="A7" s="51" t="s">
        <v>37</v>
      </c>
      <c r="B7" s="51" t="s">
        <v>37</v>
      </c>
      <c r="C7" s="51" t="s">
        <v>37</v>
      </c>
      <c r="D7" s="51" t="s">
        <v>37</v>
      </c>
      <c r="E7" s="51" t="s">
        <v>37</v>
      </c>
      <c r="F7" s="53">
        <f t="shared" ref="F7:F16" si="0">SUM(G7:H7)</f>
        <v>0</v>
      </c>
      <c r="G7" s="54" t="s">
        <v>37</v>
      </c>
      <c r="H7" s="53" t="s">
        <v>37</v>
      </c>
    </row>
    <row r="8" spans="1:8" ht="20.100000000000001" customHeight="1" x14ac:dyDescent="0.15">
      <c r="A8" s="51" t="s">
        <v>37</v>
      </c>
      <c r="B8" s="51" t="s">
        <v>37</v>
      </c>
      <c r="C8" s="51" t="s">
        <v>37</v>
      </c>
      <c r="D8" s="51" t="s">
        <v>37</v>
      </c>
      <c r="E8" s="51" t="s">
        <v>37</v>
      </c>
      <c r="F8" s="53">
        <f t="shared" si="0"/>
        <v>0</v>
      </c>
      <c r="G8" s="54" t="s">
        <v>37</v>
      </c>
      <c r="H8" s="53" t="s">
        <v>37</v>
      </c>
    </row>
    <row r="9" spans="1:8" ht="20.100000000000001" customHeight="1" x14ac:dyDescent="0.15">
      <c r="A9" s="51" t="s">
        <v>37</v>
      </c>
      <c r="B9" s="51" t="s">
        <v>37</v>
      </c>
      <c r="C9" s="51" t="s">
        <v>37</v>
      </c>
      <c r="D9" s="51" t="s">
        <v>37</v>
      </c>
      <c r="E9" s="51" t="s">
        <v>37</v>
      </c>
      <c r="F9" s="53">
        <f t="shared" si="0"/>
        <v>0</v>
      </c>
      <c r="G9" s="54" t="s">
        <v>37</v>
      </c>
      <c r="H9" s="53" t="s">
        <v>37</v>
      </c>
    </row>
    <row r="10" spans="1:8" ht="20.100000000000001" customHeight="1" x14ac:dyDescent="0.15">
      <c r="A10" s="51" t="s">
        <v>37</v>
      </c>
      <c r="B10" s="51" t="s">
        <v>37</v>
      </c>
      <c r="C10" s="51" t="s">
        <v>37</v>
      </c>
      <c r="D10" s="51" t="s">
        <v>37</v>
      </c>
      <c r="E10" s="51" t="s">
        <v>37</v>
      </c>
      <c r="F10" s="53">
        <f t="shared" si="0"/>
        <v>0</v>
      </c>
      <c r="G10" s="54" t="s">
        <v>37</v>
      </c>
      <c r="H10" s="53" t="s">
        <v>37</v>
      </c>
    </row>
    <row r="11" spans="1:8" ht="20.100000000000001" customHeight="1" x14ac:dyDescent="0.15">
      <c r="A11" s="51" t="s">
        <v>37</v>
      </c>
      <c r="B11" s="51" t="s">
        <v>37</v>
      </c>
      <c r="C11" s="51" t="s">
        <v>37</v>
      </c>
      <c r="D11" s="51" t="s">
        <v>37</v>
      </c>
      <c r="E11" s="51" t="s">
        <v>37</v>
      </c>
      <c r="F11" s="53">
        <f t="shared" si="0"/>
        <v>0</v>
      </c>
      <c r="G11" s="54" t="s">
        <v>37</v>
      </c>
      <c r="H11" s="53" t="s">
        <v>37</v>
      </c>
    </row>
    <row r="12" spans="1:8" ht="20.100000000000001" customHeight="1" x14ac:dyDescent="0.15">
      <c r="A12" s="51" t="s">
        <v>37</v>
      </c>
      <c r="B12" s="51" t="s">
        <v>37</v>
      </c>
      <c r="C12" s="51" t="s">
        <v>37</v>
      </c>
      <c r="D12" s="51" t="s">
        <v>37</v>
      </c>
      <c r="E12" s="51" t="s">
        <v>37</v>
      </c>
      <c r="F12" s="53">
        <f t="shared" si="0"/>
        <v>0</v>
      </c>
      <c r="G12" s="54" t="s">
        <v>37</v>
      </c>
      <c r="H12" s="53" t="s">
        <v>37</v>
      </c>
    </row>
    <row r="13" spans="1:8" ht="20.100000000000001" customHeight="1" x14ac:dyDescent="0.15">
      <c r="A13" s="51" t="s">
        <v>37</v>
      </c>
      <c r="B13" s="51" t="s">
        <v>37</v>
      </c>
      <c r="C13" s="51" t="s">
        <v>37</v>
      </c>
      <c r="D13" s="51" t="s">
        <v>37</v>
      </c>
      <c r="E13" s="51" t="s">
        <v>37</v>
      </c>
      <c r="F13" s="53">
        <f t="shared" si="0"/>
        <v>0</v>
      </c>
      <c r="G13" s="54" t="s">
        <v>37</v>
      </c>
      <c r="H13" s="53" t="s">
        <v>37</v>
      </c>
    </row>
    <row r="14" spans="1:8" ht="20.100000000000001" customHeight="1" x14ac:dyDescent="0.15">
      <c r="A14" s="51" t="s">
        <v>37</v>
      </c>
      <c r="B14" s="51" t="s">
        <v>37</v>
      </c>
      <c r="C14" s="51" t="s">
        <v>37</v>
      </c>
      <c r="D14" s="51" t="s">
        <v>37</v>
      </c>
      <c r="E14" s="51" t="s">
        <v>37</v>
      </c>
      <c r="F14" s="53">
        <f t="shared" si="0"/>
        <v>0</v>
      </c>
      <c r="G14" s="54" t="s">
        <v>37</v>
      </c>
      <c r="H14" s="53" t="s">
        <v>37</v>
      </c>
    </row>
    <row r="15" spans="1:8" ht="20.100000000000001" customHeight="1" x14ac:dyDescent="0.15">
      <c r="A15" s="51" t="s">
        <v>37</v>
      </c>
      <c r="B15" s="51" t="s">
        <v>37</v>
      </c>
      <c r="C15" s="51" t="s">
        <v>37</v>
      </c>
      <c r="D15" s="51" t="s">
        <v>37</v>
      </c>
      <c r="E15" s="51" t="s">
        <v>37</v>
      </c>
      <c r="F15" s="53">
        <f t="shared" si="0"/>
        <v>0</v>
      </c>
      <c r="G15" s="54" t="s">
        <v>37</v>
      </c>
      <c r="H15" s="53" t="s">
        <v>37</v>
      </c>
    </row>
    <row r="16" spans="1:8" ht="20.100000000000001" customHeight="1" x14ac:dyDescent="0.15">
      <c r="A16" s="51" t="s">
        <v>37</v>
      </c>
      <c r="B16" s="51" t="s">
        <v>37</v>
      </c>
      <c r="C16" s="51" t="s">
        <v>37</v>
      </c>
      <c r="D16" s="51" t="s">
        <v>37</v>
      </c>
      <c r="E16" s="51" t="s">
        <v>37</v>
      </c>
      <c r="F16" s="53">
        <f t="shared" si="0"/>
        <v>0</v>
      </c>
      <c r="G16" s="54" t="s">
        <v>37</v>
      </c>
      <c r="H16" s="53" t="s">
        <v>37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4:E4"/>
    <mergeCell ref="A5:C5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10" fitToHeight="1000" orientation="landscape" r:id="rId1"/>
  <headerFooter alignWithMargins="0">
    <oddFooter>&amp;C第 &amp;P 页,共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5" workbookViewId="0">
      <selection activeCell="A66" sqref="A66:XFD117"/>
    </sheetView>
  </sheetViews>
  <sheetFormatPr defaultColWidth="11.25" defaultRowHeight="10.8" x14ac:dyDescent="0.15"/>
  <cols>
    <col min="1" max="1" width="5.25" style="106" customWidth="1"/>
    <col min="2" max="2" width="33" style="106" customWidth="1"/>
    <col min="3" max="3" width="15.625" style="106" customWidth="1"/>
    <col min="4" max="4" width="13.25" style="106" customWidth="1"/>
    <col min="5" max="5" width="16.75" style="106" customWidth="1"/>
    <col min="6" max="6" width="38.375" style="106" customWidth="1"/>
    <col min="7" max="7" width="30.75" style="106" customWidth="1"/>
    <col min="8" max="8" width="30.625" style="106" customWidth="1"/>
    <col min="9" max="9" width="25.875" style="106" customWidth="1"/>
    <col min="10" max="10" width="25.75" style="106" customWidth="1"/>
    <col min="11" max="11" width="19.5" style="106" customWidth="1"/>
    <col min="12" max="12" width="16.5" style="106" customWidth="1"/>
    <col min="13" max="256" width="11.25" style="106"/>
    <col min="257" max="257" width="5.25" style="106" customWidth="1"/>
    <col min="258" max="258" width="33" style="106" customWidth="1"/>
    <col min="259" max="259" width="15.625" style="106" customWidth="1"/>
    <col min="260" max="260" width="13.25" style="106" customWidth="1"/>
    <col min="261" max="261" width="16.75" style="106" customWidth="1"/>
    <col min="262" max="262" width="38.375" style="106" customWidth="1"/>
    <col min="263" max="263" width="30.75" style="106" customWidth="1"/>
    <col min="264" max="264" width="30.625" style="106" customWidth="1"/>
    <col min="265" max="265" width="25.875" style="106" customWidth="1"/>
    <col min="266" max="266" width="25.75" style="106" customWidth="1"/>
    <col min="267" max="267" width="19.5" style="106" customWidth="1"/>
    <col min="268" max="268" width="16.5" style="106" customWidth="1"/>
    <col min="269" max="512" width="11.25" style="106"/>
    <col min="513" max="513" width="5.25" style="106" customWidth="1"/>
    <col min="514" max="514" width="33" style="106" customWidth="1"/>
    <col min="515" max="515" width="15.625" style="106" customWidth="1"/>
    <col min="516" max="516" width="13.25" style="106" customWidth="1"/>
    <col min="517" max="517" width="16.75" style="106" customWidth="1"/>
    <col min="518" max="518" width="38.375" style="106" customWidth="1"/>
    <col min="519" max="519" width="30.75" style="106" customWidth="1"/>
    <col min="520" max="520" width="30.625" style="106" customWidth="1"/>
    <col min="521" max="521" width="25.875" style="106" customWidth="1"/>
    <col min="522" max="522" width="25.75" style="106" customWidth="1"/>
    <col min="523" max="523" width="19.5" style="106" customWidth="1"/>
    <col min="524" max="524" width="16.5" style="106" customWidth="1"/>
    <col min="525" max="768" width="11.25" style="106"/>
    <col min="769" max="769" width="5.25" style="106" customWidth="1"/>
    <col min="770" max="770" width="33" style="106" customWidth="1"/>
    <col min="771" max="771" width="15.625" style="106" customWidth="1"/>
    <col min="772" max="772" width="13.25" style="106" customWidth="1"/>
    <col min="773" max="773" width="16.75" style="106" customWidth="1"/>
    <col min="774" max="774" width="38.375" style="106" customWidth="1"/>
    <col min="775" max="775" width="30.75" style="106" customWidth="1"/>
    <col min="776" max="776" width="30.625" style="106" customWidth="1"/>
    <col min="777" max="777" width="25.875" style="106" customWidth="1"/>
    <col min="778" max="778" width="25.75" style="106" customWidth="1"/>
    <col min="779" max="779" width="19.5" style="106" customWidth="1"/>
    <col min="780" max="780" width="16.5" style="106" customWidth="1"/>
    <col min="781" max="1024" width="11.25" style="106"/>
    <col min="1025" max="1025" width="5.25" style="106" customWidth="1"/>
    <col min="1026" max="1026" width="33" style="106" customWidth="1"/>
    <col min="1027" max="1027" width="15.625" style="106" customWidth="1"/>
    <col min="1028" max="1028" width="13.25" style="106" customWidth="1"/>
    <col min="1029" max="1029" width="16.75" style="106" customWidth="1"/>
    <col min="1030" max="1030" width="38.375" style="106" customWidth="1"/>
    <col min="1031" max="1031" width="30.75" style="106" customWidth="1"/>
    <col min="1032" max="1032" width="30.625" style="106" customWidth="1"/>
    <col min="1033" max="1033" width="25.875" style="106" customWidth="1"/>
    <col min="1034" max="1034" width="25.75" style="106" customWidth="1"/>
    <col min="1035" max="1035" width="19.5" style="106" customWidth="1"/>
    <col min="1036" max="1036" width="16.5" style="106" customWidth="1"/>
    <col min="1037" max="1280" width="11.25" style="106"/>
    <col min="1281" max="1281" width="5.25" style="106" customWidth="1"/>
    <col min="1282" max="1282" width="33" style="106" customWidth="1"/>
    <col min="1283" max="1283" width="15.625" style="106" customWidth="1"/>
    <col min="1284" max="1284" width="13.25" style="106" customWidth="1"/>
    <col min="1285" max="1285" width="16.75" style="106" customWidth="1"/>
    <col min="1286" max="1286" width="38.375" style="106" customWidth="1"/>
    <col min="1287" max="1287" width="30.75" style="106" customWidth="1"/>
    <col min="1288" max="1288" width="30.625" style="106" customWidth="1"/>
    <col min="1289" max="1289" width="25.875" style="106" customWidth="1"/>
    <col min="1290" max="1290" width="25.75" style="106" customWidth="1"/>
    <col min="1291" max="1291" width="19.5" style="106" customWidth="1"/>
    <col min="1292" max="1292" width="16.5" style="106" customWidth="1"/>
    <col min="1293" max="1536" width="11.25" style="106"/>
    <col min="1537" max="1537" width="5.25" style="106" customWidth="1"/>
    <col min="1538" max="1538" width="33" style="106" customWidth="1"/>
    <col min="1539" max="1539" width="15.625" style="106" customWidth="1"/>
    <col min="1540" max="1540" width="13.25" style="106" customWidth="1"/>
    <col min="1541" max="1541" width="16.75" style="106" customWidth="1"/>
    <col min="1542" max="1542" width="38.375" style="106" customWidth="1"/>
    <col min="1543" max="1543" width="30.75" style="106" customWidth="1"/>
    <col min="1544" max="1544" width="30.625" style="106" customWidth="1"/>
    <col min="1545" max="1545" width="25.875" style="106" customWidth="1"/>
    <col min="1546" max="1546" width="25.75" style="106" customWidth="1"/>
    <col min="1547" max="1547" width="19.5" style="106" customWidth="1"/>
    <col min="1548" max="1548" width="16.5" style="106" customWidth="1"/>
    <col min="1549" max="1792" width="11.25" style="106"/>
    <col min="1793" max="1793" width="5.25" style="106" customWidth="1"/>
    <col min="1794" max="1794" width="33" style="106" customWidth="1"/>
    <col min="1795" max="1795" width="15.625" style="106" customWidth="1"/>
    <col min="1796" max="1796" width="13.25" style="106" customWidth="1"/>
    <col min="1797" max="1797" width="16.75" style="106" customWidth="1"/>
    <col min="1798" max="1798" width="38.375" style="106" customWidth="1"/>
    <col min="1799" max="1799" width="30.75" style="106" customWidth="1"/>
    <col min="1800" max="1800" width="30.625" style="106" customWidth="1"/>
    <col min="1801" max="1801" width="25.875" style="106" customWidth="1"/>
    <col min="1802" max="1802" width="25.75" style="106" customWidth="1"/>
    <col min="1803" max="1803" width="19.5" style="106" customWidth="1"/>
    <col min="1804" max="1804" width="16.5" style="106" customWidth="1"/>
    <col min="1805" max="2048" width="11.25" style="106"/>
    <col min="2049" max="2049" width="5.25" style="106" customWidth="1"/>
    <col min="2050" max="2050" width="33" style="106" customWidth="1"/>
    <col min="2051" max="2051" width="15.625" style="106" customWidth="1"/>
    <col min="2052" max="2052" width="13.25" style="106" customWidth="1"/>
    <col min="2053" max="2053" width="16.75" style="106" customWidth="1"/>
    <col min="2054" max="2054" width="38.375" style="106" customWidth="1"/>
    <col min="2055" max="2055" width="30.75" style="106" customWidth="1"/>
    <col min="2056" max="2056" width="30.625" style="106" customWidth="1"/>
    <col min="2057" max="2057" width="25.875" style="106" customWidth="1"/>
    <col min="2058" max="2058" width="25.75" style="106" customWidth="1"/>
    <col min="2059" max="2059" width="19.5" style="106" customWidth="1"/>
    <col min="2060" max="2060" width="16.5" style="106" customWidth="1"/>
    <col min="2061" max="2304" width="11.25" style="106"/>
    <col min="2305" max="2305" width="5.25" style="106" customWidth="1"/>
    <col min="2306" max="2306" width="33" style="106" customWidth="1"/>
    <col min="2307" max="2307" width="15.625" style="106" customWidth="1"/>
    <col min="2308" max="2308" width="13.25" style="106" customWidth="1"/>
    <col min="2309" max="2309" width="16.75" style="106" customWidth="1"/>
    <col min="2310" max="2310" width="38.375" style="106" customWidth="1"/>
    <col min="2311" max="2311" width="30.75" style="106" customWidth="1"/>
    <col min="2312" max="2312" width="30.625" style="106" customWidth="1"/>
    <col min="2313" max="2313" width="25.875" style="106" customWidth="1"/>
    <col min="2314" max="2314" width="25.75" style="106" customWidth="1"/>
    <col min="2315" max="2315" width="19.5" style="106" customWidth="1"/>
    <col min="2316" max="2316" width="16.5" style="106" customWidth="1"/>
    <col min="2317" max="2560" width="11.25" style="106"/>
    <col min="2561" max="2561" width="5.25" style="106" customWidth="1"/>
    <col min="2562" max="2562" width="33" style="106" customWidth="1"/>
    <col min="2563" max="2563" width="15.625" style="106" customWidth="1"/>
    <col min="2564" max="2564" width="13.25" style="106" customWidth="1"/>
    <col min="2565" max="2565" width="16.75" style="106" customWidth="1"/>
    <col min="2566" max="2566" width="38.375" style="106" customWidth="1"/>
    <col min="2567" max="2567" width="30.75" style="106" customWidth="1"/>
    <col min="2568" max="2568" width="30.625" style="106" customWidth="1"/>
    <col min="2569" max="2569" width="25.875" style="106" customWidth="1"/>
    <col min="2570" max="2570" width="25.75" style="106" customWidth="1"/>
    <col min="2571" max="2571" width="19.5" style="106" customWidth="1"/>
    <col min="2572" max="2572" width="16.5" style="106" customWidth="1"/>
    <col min="2573" max="2816" width="11.25" style="106"/>
    <col min="2817" max="2817" width="5.25" style="106" customWidth="1"/>
    <col min="2818" max="2818" width="33" style="106" customWidth="1"/>
    <col min="2819" max="2819" width="15.625" style="106" customWidth="1"/>
    <col min="2820" max="2820" width="13.25" style="106" customWidth="1"/>
    <col min="2821" max="2821" width="16.75" style="106" customWidth="1"/>
    <col min="2822" max="2822" width="38.375" style="106" customWidth="1"/>
    <col min="2823" max="2823" width="30.75" style="106" customWidth="1"/>
    <col min="2824" max="2824" width="30.625" style="106" customWidth="1"/>
    <col min="2825" max="2825" width="25.875" style="106" customWidth="1"/>
    <col min="2826" max="2826" width="25.75" style="106" customWidth="1"/>
    <col min="2827" max="2827" width="19.5" style="106" customWidth="1"/>
    <col min="2828" max="2828" width="16.5" style="106" customWidth="1"/>
    <col min="2829" max="3072" width="11.25" style="106"/>
    <col min="3073" max="3073" width="5.25" style="106" customWidth="1"/>
    <col min="3074" max="3074" width="33" style="106" customWidth="1"/>
    <col min="3075" max="3075" width="15.625" style="106" customWidth="1"/>
    <col min="3076" max="3076" width="13.25" style="106" customWidth="1"/>
    <col min="3077" max="3077" width="16.75" style="106" customWidth="1"/>
    <col min="3078" max="3078" width="38.375" style="106" customWidth="1"/>
    <col min="3079" max="3079" width="30.75" style="106" customWidth="1"/>
    <col min="3080" max="3080" width="30.625" style="106" customWidth="1"/>
    <col min="3081" max="3081" width="25.875" style="106" customWidth="1"/>
    <col min="3082" max="3082" width="25.75" style="106" customWidth="1"/>
    <col min="3083" max="3083" width="19.5" style="106" customWidth="1"/>
    <col min="3084" max="3084" width="16.5" style="106" customWidth="1"/>
    <col min="3085" max="3328" width="11.25" style="106"/>
    <col min="3329" max="3329" width="5.25" style="106" customWidth="1"/>
    <col min="3330" max="3330" width="33" style="106" customWidth="1"/>
    <col min="3331" max="3331" width="15.625" style="106" customWidth="1"/>
    <col min="3332" max="3332" width="13.25" style="106" customWidth="1"/>
    <col min="3333" max="3333" width="16.75" style="106" customWidth="1"/>
    <col min="3334" max="3334" width="38.375" style="106" customWidth="1"/>
    <col min="3335" max="3335" width="30.75" style="106" customWidth="1"/>
    <col min="3336" max="3336" width="30.625" style="106" customWidth="1"/>
    <col min="3337" max="3337" width="25.875" style="106" customWidth="1"/>
    <col min="3338" max="3338" width="25.75" style="106" customWidth="1"/>
    <col min="3339" max="3339" width="19.5" style="106" customWidth="1"/>
    <col min="3340" max="3340" width="16.5" style="106" customWidth="1"/>
    <col min="3341" max="3584" width="11.25" style="106"/>
    <col min="3585" max="3585" width="5.25" style="106" customWidth="1"/>
    <col min="3586" max="3586" width="33" style="106" customWidth="1"/>
    <col min="3587" max="3587" width="15.625" style="106" customWidth="1"/>
    <col min="3588" max="3588" width="13.25" style="106" customWidth="1"/>
    <col min="3589" max="3589" width="16.75" style="106" customWidth="1"/>
    <col min="3590" max="3590" width="38.375" style="106" customWidth="1"/>
    <col min="3591" max="3591" width="30.75" style="106" customWidth="1"/>
    <col min="3592" max="3592" width="30.625" style="106" customWidth="1"/>
    <col min="3593" max="3593" width="25.875" style="106" customWidth="1"/>
    <col min="3594" max="3594" width="25.75" style="106" customWidth="1"/>
    <col min="3595" max="3595" width="19.5" style="106" customWidth="1"/>
    <col min="3596" max="3596" width="16.5" style="106" customWidth="1"/>
    <col min="3597" max="3840" width="11.25" style="106"/>
    <col min="3841" max="3841" width="5.25" style="106" customWidth="1"/>
    <col min="3842" max="3842" width="33" style="106" customWidth="1"/>
    <col min="3843" max="3843" width="15.625" style="106" customWidth="1"/>
    <col min="3844" max="3844" width="13.25" style="106" customWidth="1"/>
    <col min="3845" max="3845" width="16.75" style="106" customWidth="1"/>
    <col min="3846" max="3846" width="38.375" style="106" customWidth="1"/>
    <col min="3847" max="3847" width="30.75" style="106" customWidth="1"/>
    <col min="3848" max="3848" width="30.625" style="106" customWidth="1"/>
    <col min="3849" max="3849" width="25.875" style="106" customWidth="1"/>
    <col min="3850" max="3850" width="25.75" style="106" customWidth="1"/>
    <col min="3851" max="3851" width="19.5" style="106" customWidth="1"/>
    <col min="3852" max="3852" width="16.5" style="106" customWidth="1"/>
    <col min="3853" max="4096" width="11.25" style="106"/>
    <col min="4097" max="4097" width="5.25" style="106" customWidth="1"/>
    <col min="4098" max="4098" width="33" style="106" customWidth="1"/>
    <col min="4099" max="4099" width="15.625" style="106" customWidth="1"/>
    <col min="4100" max="4100" width="13.25" style="106" customWidth="1"/>
    <col min="4101" max="4101" width="16.75" style="106" customWidth="1"/>
    <col min="4102" max="4102" width="38.375" style="106" customWidth="1"/>
    <col min="4103" max="4103" width="30.75" style="106" customWidth="1"/>
    <col min="4104" max="4104" width="30.625" style="106" customWidth="1"/>
    <col min="4105" max="4105" width="25.875" style="106" customWidth="1"/>
    <col min="4106" max="4106" width="25.75" style="106" customWidth="1"/>
    <col min="4107" max="4107" width="19.5" style="106" customWidth="1"/>
    <col min="4108" max="4108" width="16.5" style="106" customWidth="1"/>
    <col min="4109" max="4352" width="11.25" style="106"/>
    <col min="4353" max="4353" width="5.25" style="106" customWidth="1"/>
    <col min="4354" max="4354" width="33" style="106" customWidth="1"/>
    <col min="4355" max="4355" width="15.625" style="106" customWidth="1"/>
    <col min="4356" max="4356" width="13.25" style="106" customWidth="1"/>
    <col min="4357" max="4357" width="16.75" style="106" customWidth="1"/>
    <col min="4358" max="4358" width="38.375" style="106" customWidth="1"/>
    <col min="4359" max="4359" width="30.75" style="106" customWidth="1"/>
    <col min="4360" max="4360" width="30.625" style="106" customWidth="1"/>
    <col min="4361" max="4361" width="25.875" style="106" customWidth="1"/>
    <col min="4362" max="4362" width="25.75" style="106" customWidth="1"/>
    <col min="4363" max="4363" width="19.5" style="106" customWidth="1"/>
    <col min="4364" max="4364" width="16.5" style="106" customWidth="1"/>
    <col min="4365" max="4608" width="11.25" style="106"/>
    <col min="4609" max="4609" width="5.25" style="106" customWidth="1"/>
    <col min="4610" max="4610" width="33" style="106" customWidth="1"/>
    <col min="4611" max="4611" width="15.625" style="106" customWidth="1"/>
    <col min="4612" max="4612" width="13.25" style="106" customWidth="1"/>
    <col min="4613" max="4613" width="16.75" style="106" customWidth="1"/>
    <col min="4614" max="4614" width="38.375" style="106" customWidth="1"/>
    <col min="4615" max="4615" width="30.75" style="106" customWidth="1"/>
    <col min="4616" max="4616" width="30.625" style="106" customWidth="1"/>
    <col min="4617" max="4617" width="25.875" style="106" customWidth="1"/>
    <col min="4618" max="4618" width="25.75" style="106" customWidth="1"/>
    <col min="4619" max="4619" width="19.5" style="106" customWidth="1"/>
    <col min="4620" max="4620" width="16.5" style="106" customWidth="1"/>
    <col min="4621" max="4864" width="11.25" style="106"/>
    <col min="4865" max="4865" width="5.25" style="106" customWidth="1"/>
    <col min="4866" max="4866" width="33" style="106" customWidth="1"/>
    <col min="4867" max="4867" width="15.625" style="106" customWidth="1"/>
    <col min="4868" max="4868" width="13.25" style="106" customWidth="1"/>
    <col min="4869" max="4869" width="16.75" style="106" customWidth="1"/>
    <col min="4870" max="4870" width="38.375" style="106" customWidth="1"/>
    <col min="4871" max="4871" width="30.75" style="106" customWidth="1"/>
    <col min="4872" max="4872" width="30.625" style="106" customWidth="1"/>
    <col min="4873" max="4873" width="25.875" style="106" customWidth="1"/>
    <col min="4874" max="4874" width="25.75" style="106" customWidth="1"/>
    <col min="4875" max="4875" width="19.5" style="106" customWidth="1"/>
    <col min="4876" max="4876" width="16.5" style="106" customWidth="1"/>
    <col min="4877" max="5120" width="11.25" style="106"/>
    <col min="5121" max="5121" width="5.25" style="106" customWidth="1"/>
    <col min="5122" max="5122" width="33" style="106" customWidth="1"/>
    <col min="5123" max="5123" width="15.625" style="106" customWidth="1"/>
    <col min="5124" max="5124" width="13.25" style="106" customWidth="1"/>
    <col min="5125" max="5125" width="16.75" style="106" customWidth="1"/>
    <col min="5126" max="5126" width="38.375" style="106" customWidth="1"/>
    <col min="5127" max="5127" width="30.75" style="106" customWidth="1"/>
    <col min="5128" max="5128" width="30.625" style="106" customWidth="1"/>
    <col min="5129" max="5129" width="25.875" style="106" customWidth="1"/>
    <col min="5130" max="5130" width="25.75" style="106" customWidth="1"/>
    <col min="5131" max="5131" width="19.5" style="106" customWidth="1"/>
    <col min="5132" max="5132" width="16.5" style="106" customWidth="1"/>
    <col min="5133" max="5376" width="11.25" style="106"/>
    <col min="5377" max="5377" width="5.25" style="106" customWidth="1"/>
    <col min="5378" max="5378" width="33" style="106" customWidth="1"/>
    <col min="5379" max="5379" width="15.625" style="106" customWidth="1"/>
    <col min="5380" max="5380" width="13.25" style="106" customWidth="1"/>
    <col min="5381" max="5381" width="16.75" style="106" customWidth="1"/>
    <col min="5382" max="5382" width="38.375" style="106" customWidth="1"/>
    <col min="5383" max="5383" width="30.75" style="106" customWidth="1"/>
    <col min="5384" max="5384" width="30.625" style="106" customWidth="1"/>
    <col min="5385" max="5385" width="25.875" style="106" customWidth="1"/>
    <col min="5386" max="5386" width="25.75" style="106" customWidth="1"/>
    <col min="5387" max="5387" width="19.5" style="106" customWidth="1"/>
    <col min="5388" max="5388" width="16.5" style="106" customWidth="1"/>
    <col min="5389" max="5632" width="11.25" style="106"/>
    <col min="5633" max="5633" width="5.25" style="106" customWidth="1"/>
    <col min="5634" max="5634" width="33" style="106" customWidth="1"/>
    <col min="5635" max="5635" width="15.625" style="106" customWidth="1"/>
    <col min="5636" max="5636" width="13.25" style="106" customWidth="1"/>
    <col min="5637" max="5637" width="16.75" style="106" customWidth="1"/>
    <col min="5638" max="5638" width="38.375" style="106" customWidth="1"/>
    <col min="5639" max="5639" width="30.75" style="106" customWidth="1"/>
    <col min="5640" max="5640" width="30.625" style="106" customWidth="1"/>
    <col min="5641" max="5641" width="25.875" style="106" customWidth="1"/>
    <col min="5642" max="5642" width="25.75" style="106" customWidth="1"/>
    <col min="5643" max="5643" width="19.5" style="106" customWidth="1"/>
    <col min="5644" max="5644" width="16.5" style="106" customWidth="1"/>
    <col min="5645" max="5888" width="11.25" style="106"/>
    <col min="5889" max="5889" width="5.25" style="106" customWidth="1"/>
    <col min="5890" max="5890" width="33" style="106" customWidth="1"/>
    <col min="5891" max="5891" width="15.625" style="106" customWidth="1"/>
    <col min="5892" max="5892" width="13.25" style="106" customWidth="1"/>
    <col min="5893" max="5893" width="16.75" style="106" customWidth="1"/>
    <col min="5894" max="5894" width="38.375" style="106" customWidth="1"/>
    <col min="5895" max="5895" width="30.75" style="106" customWidth="1"/>
    <col min="5896" max="5896" width="30.625" style="106" customWidth="1"/>
    <col min="5897" max="5897" width="25.875" style="106" customWidth="1"/>
    <col min="5898" max="5898" width="25.75" style="106" customWidth="1"/>
    <col min="5899" max="5899" width="19.5" style="106" customWidth="1"/>
    <col min="5900" max="5900" width="16.5" style="106" customWidth="1"/>
    <col min="5901" max="6144" width="11.25" style="106"/>
    <col min="6145" max="6145" width="5.25" style="106" customWidth="1"/>
    <col min="6146" max="6146" width="33" style="106" customWidth="1"/>
    <col min="6147" max="6147" width="15.625" style="106" customWidth="1"/>
    <col min="6148" max="6148" width="13.25" style="106" customWidth="1"/>
    <col min="6149" max="6149" width="16.75" style="106" customWidth="1"/>
    <col min="6150" max="6150" width="38.375" style="106" customWidth="1"/>
    <col min="6151" max="6151" width="30.75" style="106" customWidth="1"/>
    <col min="6152" max="6152" width="30.625" style="106" customWidth="1"/>
    <col min="6153" max="6153" width="25.875" style="106" customWidth="1"/>
    <col min="6154" max="6154" width="25.75" style="106" customWidth="1"/>
    <col min="6155" max="6155" width="19.5" style="106" customWidth="1"/>
    <col min="6156" max="6156" width="16.5" style="106" customWidth="1"/>
    <col min="6157" max="6400" width="11.25" style="106"/>
    <col min="6401" max="6401" width="5.25" style="106" customWidth="1"/>
    <col min="6402" max="6402" width="33" style="106" customWidth="1"/>
    <col min="6403" max="6403" width="15.625" style="106" customWidth="1"/>
    <col min="6404" max="6404" width="13.25" style="106" customWidth="1"/>
    <col min="6405" max="6405" width="16.75" style="106" customWidth="1"/>
    <col min="6406" max="6406" width="38.375" style="106" customWidth="1"/>
    <col min="6407" max="6407" width="30.75" style="106" customWidth="1"/>
    <col min="6408" max="6408" width="30.625" style="106" customWidth="1"/>
    <col min="6409" max="6409" width="25.875" style="106" customWidth="1"/>
    <col min="6410" max="6410" width="25.75" style="106" customWidth="1"/>
    <col min="6411" max="6411" width="19.5" style="106" customWidth="1"/>
    <col min="6412" max="6412" width="16.5" style="106" customWidth="1"/>
    <col min="6413" max="6656" width="11.25" style="106"/>
    <col min="6657" max="6657" width="5.25" style="106" customWidth="1"/>
    <col min="6658" max="6658" width="33" style="106" customWidth="1"/>
    <col min="6659" max="6659" width="15.625" style="106" customWidth="1"/>
    <col min="6660" max="6660" width="13.25" style="106" customWidth="1"/>
    <col min="6661" max="6661" width="16.75" style="106" customWidth="1"/>
    <col min="6662" max="6662" width="38.375" style="106" customWidth="1"/>
    <col min="6663" max="6663" width="30.75" style="106" customWidth="1"/>
    <col min="6664" max="6664" width="30.625" style="106" customWidth="1"/>
    <col min="6665" max="6665" width="25.875" style="106" customWidth="1"/>
    <col min="6666" max="6666" width="25.75" style="106" customWidth="1"/>
    <col min="6667" max="6667" width="19.5" style="106" customWidth="1"/>
    <col min="6668" max="6668" width="16.5" style="106" customWidth="1"/>
    <col min="6669" max="6912" width="11.25" style="106"/>
    <col min="6913" max="6913" width="5.25" style="106" customWidth="1"/>
    <col min="6914" max="6914" width="33" style="106" customWidth="1"/>
    <col min="6915" max="6915" width="15.625" style="106" customWidth="1"/>
    <col min="6916" max="6916" width="13.25" style="106" customWidth="1"/>
    <col min="6917" max="6917" width="16.75" style="106" customWidth="1"/>
    <col min="6918" max="6918" width="38.375" style="106" customWidth="1"/>
    <col min="6919" max="6919" width="30.75" style="106" customWidth="1"/>
    <col min="6920" max="6920" width="30.625" style="106" customWidth="1"/>
    <col min="6921" max="6921" width="25.875" style="106" customWidth="1"/>
    <col min="6922" max="6922" width="25.75" style="106" customWidth="1"/>
    <col min="6923" max="6923" width="19.5" style="106" customWidth="1"/>
    <col min="6924" max="6924" width="16.5" style="106" customWidth="1"/>
    <col min="6925" max="7168" width="11.25" style="106"/>
    <col min="7169" max="7169" width="5.25" style="106" customWidth="1"/>
    <col min="7170" max="7170" width="33" style="106" customWidth="1"/>
    <col min="7171" max="7171" width="15.625" style="106" customWidth="1"/>
    <col min="7172" max="7172" width="13.25" style="106" customWidth="1"/>
    <col min="7173" max="7173" width="16.75" style="106" customWidth="1"/>
    <col min="7174" max="7174" width="38.375" style="106" customWidth="1"/>
    <col min="7175" max="7175" width="30.75" style="106" customWidth="1"/>
    <col min="7176" max="7176" width="30.625" style="106" customWidth="1"/>
    <col min="7177" max="7177" width="25.875" style="106" customWidth="1"/>
    <col min="7178" max="7178" width="25.75" style="106" customWidth="1"/>
    <col min="7179" max="7179" width="19.5" style="106" customWidth="1"/>
    <col min="7180" max="7180" width="16.5" style="106" customWidth="1"/>
    <col min="7181" max="7424" width="11.25" style="106"/>
    <col min="7425" max="7425" width="5.25" style="106" customWidth="1"/>
    <col min="7426" max="7426" width="33" style="106" customWidth="1"/>
    <col min="7427" max="7427" width="15.625" style="106" customWidth="1"/>
    <col min="7428" max="7428" width="13.25" style="106" customWidth="1"/>
    <col min="7429" max="7429" width="16.75" style="106" customWidth="1"/>
    <col min="7430" max="7430" width="38.375" style="106" customWidth="1"/>
    <col min="7431" max="7431" width="30.75" style="106" customWidth="1"/>
    <col min="7432" max="7432" width="30.625" style="106" customWidth="1"/>
    <col min="7433" max="7433" width="25.875" style="106" customWidth="1"/>
    <col min="7434" max="7434" width="25.75" style="106" customWidth="1"/>
    <col min="7435" max="7435" width="19.5" style="106" customWidth="1"/>
    <col min="7436" max="7436" width="16.5" style="106" customWidth="1"/>
    <col min="7437" max="7680" width="11.25" style="106"/>
    <col min="7681" max="7681" width="5.25" style="106" customWidth="1"/>
    <col min="7682" max="7682" width="33" style="106" customWidth="1"/>
    <col min="7683" max="7683" width="15.625" style="106" customWidth="1"/>
    <col min="7684" max="7684" width="13.25" style="106" customWidth="1"/>
    <col min="7685" max="7685" width="16.75" style="106" customWidth="1"/>
    <col min="7686" max="7686" width="38.375" style="106" customWidth="1"/>
    <col min="7687" max="7687" width="30.75" style="106" customWidth="1"/>
    <col min="7688" max="7688" width="30.625" style="106" customWidth="1"/>
    <col min="7689" max="7689" width="25.875" style="106" customWidth="1"/>
    <col min="7690" max="7690" width="25.75" style="106" customWidth="1"/>
    <col min="7691" max="7691" width="19.5" style="106" customWidth="1"/>
    <col min="7692" max="7692" width="16.5" style="106" customWidth="1"/>
    <col min="7693" max="7936" width="11.25" style="106"/>
    <col min="7937" max="7937" width="5.25" style="106" customWidth="1"/>
    <col min="7938" max="7938" width="33" style="106" customWidth="1"/>
    <col min="7939" max="7939" width="15.625" style="106" customWidth="1"/>
    <col min="7940" max="7940" width="13.25" style="106" customWidth="1"/>
    <col min="7941" max="7941" width="16.75" style="106" customWidth="1"/>
    <col min="7942" max="7942" width="38.375" style="106" customWidth="1"/>
    <col min="7943" max="7943" width="30.75" style="106" customWidth="1"/>
    <col min="7944" max="7944" width="30.625" style="106" customWidth="1"/>
    <col min="7945" max="7945" width="25.875" style="106" customWidth="1"/>
    <col min="7946" max="7946" width="25.75" style="106" customWidth="1"/>
    <col min="7947" max="7947" width="19.5" style="106" customWidth="1"/>
    <col min="7948" max="7948" width="16.5" style="106" customWidth="1"/>
    <col min="7949" max="8192" width="11.25" style="106"/>
    <col min="8193" max="8193" width="5.25" style="106" customWidth="1"/>
    <col min="8194" max="8194" width="33" style="106" customWidth="1"/>
    <col min="8195" max="8195" width="15.625" style="106" customWidth="1"/>
    <col min="8196" max="8196" width="13.25" style="106" customWidth="1"/>
    <col min="8197" max="8197" width="16.75" style="106" customWidth="1"/>
    <col min="8198" max="8198" width="38.375" style="106" customWidth="1"/>
    <col min="8199" max="8199" width="30.75" style="106" customWidth="1"/>
    <col min="8200" max="8200" width="30.625" style="106" customWidth="1"/>
    <col min="8201" max="8201" width="25.875" style="106" customWidth="1"/>
    <col min="8202" max="8202" width="25.75" style="106" customWidth="1"/>
    <col min="8203" max="8203" width="19.5" style="106" customWidth="1"/>
    <col min="8204" max="8204" width="16.5" style="106" customWidth="1"/>
    <col min="8205" max="8448" width="11.25" style="106"/>
    <col min="8449" max="8449" width="5.25" style="106" customWidth="1"/>
    <col min="8450" max="8450" width="33" style="106" customWidth="1"/>
    <col min="8451" max="8451" width="15.625" style="106" customWidth="1"/>
    <col min="8452" max="8452" width="13.25" style="106" customWidth="1"/>
    <col min="8453" max="8453" width="16.75" style="106" customWidth="1"/>
    <col min="8454" max="8454" width="38.375" style="106" customWidth="1"/>
    <col min="8455" max="8455" width="30.75" style="106" customWidth="1"/>
    <col min="8456" max="8456" width="30.625" style="106" customWidth="1"/>
    <col min="8457" max="8457" width="25.875" style="106" customWidth="1"/>
    <col min="8458" max="8458" width="25.75" style="106" customWidth="1"/>
    <col min="8459" max="8459" width="19.5" style="106" customWidth="1"/>
    <col min="8460" max="8460" width="16.5" style="106" customWidth="1"/>
    <col min="8461" max="8704" width="11.25" style="106"/>
    <col min="8705" max="8705" width="5.25" style="106" customWidth="1"/>
    <col min="8706" max="8706" width="33" style="106" customWidth="1"/>
    <col min="8707" max="8707" width="15.625" style="106" customWidth="1"/>
    <col min="8708" max="8708" width="13.25" style="106" customWidth="1"/>
    <col min="8709" max="8709" width="16.75" style="106" customWidth="1"/>
    <col min="8710" max="8710" width="38.375" style="106" customWidth="1"/>
    <col min="8711" max="8711" width="30.75" style="106" customWidth="1"/>
    <col min="8712" max="8712" width="30.625" style="106" customWidth="1"/>
    <col min="8713" max="8713" width="25.875" style="106" customWidth="1"/>
    <col min="8714" max="8714" width="25.75" style="106" customWidth="1"/>
    <col min="8715" max="8715" width="19.5" style="106" customWidth="1"/>
    <col min="8716" max="8716" width="16.5" style="106" customWidth="1"/>
    <col min="8717" max="8960" width="11.25" style="106"/>
    <col min="8961" max="8961" width="5.25" style="106" customWidth="1"/>
    <col min="8962" max="8962" width="33" style="106" customWidth="1"/>
    <col min="8963" max="8963" width="15.625" style="106" customWidth="1"/>
    <col min="8964" max="8964" width="13.25" style="106" customWidth="1"/>
    <col min="8965" max="8965" width="16.75" style="106" customWidth="1"/>
    <col min="8966" max="8966" width="38.375" style="106" customWidth="1"/>
    <col min="8967" max="8967" width="30.75" style="106" customWidth="1"/>
    <col min="8968" max="8968" width="30.625" style="106" customWidth="1"/>
    <col min="8969" max="8969" width="25.875" style="106" customWidth="1"/>
    <col min="8970" max="8970" width="25.75" style="106" customWidth="1"/>
    <col min="8971" max="8971" width="19.5" style="106" customWidth="1"/>
    <col min="8972" max="8972" width="16.5" style="106" customWidth="1"/>
    <col min="8973" max="9216" width="11.25" style="106"/>
    <col min="9217" max="9217" width="5.25" style="106" customWidth="1"/>
    <col min="9218" max="9218" width="33" style="106" customWidth="1"/>
    <col min="9219" max="9219" width="15.625" style="106" customWidth="1"/>
    <col min="9220" max="9220" width="13.25" style="106" customWidth="1"/>
    <col min="9221" max="9221" width="16.75" style="106" customWidth="1"/>
    <col min="9222" max="9222" width="38.375" style="106" customWidth="1"/>
    <col min="9223" max="9223" width="30.75" style="106" customWidth="1"/>
    <col min="9224" max="9224" width="30.625" style="106" customWidth="1"/>
    <col min="9225" max="9225" width="25.875" style="106" customWidth="1"/>
    <col min="9226" max="9226" width="25.75" style="106" customWidth="1"/>
    <col min="9227" max="9227" width="19.5" style="106" customWidth="1"/>
    <col min="9228" max="9228" width="16.5" style="106" customWidth="1"/>
    <col min="9229" max="9472" width="11.25" style="106"/>
    <col min="9473" max="9473" width="5.25" style="106" customWidth="1"/>
    <col min="9474" max="9474" width="33" style="106" customWidth="1"/>
    <col min="9475" max="9475" width="15.625" style="106" customWidth="1"/>
    <col min="9476" max="9476" width="13.25" style="106" customWidth="1"/>
    <col min="9477" max="9477" width="16.75" style="106" customWidth="1"/>
    <col min="9478" max="9478" width="38.375" style="106" customWidth="1"/>
    <col min="9479" max="9479" width="30.75" style="106" customWidth="1"/>
    <col min="9480" max="9480" width="30.625" style="106" customWidth="1"/>
    <col min="9481" max="9481" width="25.875" style="106" customWidth="1"/>
    <col min="9482" max="9482" width="25.75" style="106" customWidth="1"/>
    <col min="9483" max="9483" width="19.5" style="106" customWidth="1"/>
    <col min="9484" max="9484" width="16.5" style="106" customWidth="1"/>
    <col min="9485" max="9728" width="11.25" style="106"/>
    <col min="9729" max="9729" width="5.25" style="106" customWidth="1"/>
    <col min="9730" max="9730" width="33" style="106" customWidth="1"/>
    <col min="9731" max="9731" width="15.625" style="106" customWidth="1"/>
    <col min="9732" max="9732" width="13.25" style="106" customWidth="1"/>
    <col min="9733" max="9733" width="16.75" style="106" customWidth="1"/>
    <col min="9734" max="9734" width="38.375" style="106" customWidth="1"/>
    <col min="9735" max="9735" width="30.75" style="106" customWidth="1"/>
    <col min="9736" max="9736" width="30.625" style="106" customWidth="1"/>
    <col min="9737" max="9737" width="25.875" style="106" customWidth="1"/>
    <col min="9738" max="9738" width="25.75" style="106" customWidth="1"/>
    <col min="9739" max="9739" width="19.5" style="106" customWidth="1"/>
    <col min="9740" max="9740" width="16.5" style="106" customWidth="1"/>
    <col min="9741" max="9984" width="11.25" style="106"/>
    <col min="9985" max="9985" width="5.25" style="106" customWidth="1"/>
    <col min="9986" max="9986" width="33" style="106" customWidth="1"/>
    <col min="9987" max="9987" width="15.625" style="106" customWidth="1"/>
    <col min="9988" max="9988" width="13.25" style="106" customWidth="1"/>
    <col min="9989" max="9989" width="16.75" style="106" customWidth="1"/>
    <col min="9990" max="9990" width="38.375" style="106" customWidth="1"/>
    <col min="9991" max="9991" width="30.75" style="106" customWidth="1"/>
    <col min="9992" max="9992" width="30.625" style="106" customWidth="1"/>
    <col min="9993" max="9993" width="25.875" style="106" customWidth="1"/>
    <col min="9994" max="9994" width="25.75" style="106" customWidth="1"/>
    <col min="9995" max="9995" width="19.5" style="106" customWidth="1"/>
    <col min="9996" max="9996" width="16.5" style="106" customWidth="1"/>
    <col min="9997" max="10240" width="11.25" style="106"/>
    <col min="10241" max="10241" width="5.25" style="106" customWidth="1"/>
    <col min="10242" max="10242" width="33" style="106" customWidth="1"/>
    <col min="10243" max="10243" width="15.625" style="106" customWidth="1"/>
    <col min="10244" max="10244" width="13.25" style="106" customWidth="1"/>
    <col min="10245" max="10245" width="16.75" style="106" customWidth="1"/>
    <col min="10246" max="10246" width="38.375" style="106" customWidth="1"/>
    <col min="10247" max="10247" width="30.75" style="106" customWidth="1"/>
    <col min="10248" max="10248" width="30.625" style="106" customWidth="1"/>
    <col min="10249" max="10249" width="25.875" style="106" customWidth="1"/>
    <col min="10250" max="10250" width="25.75" style="106" customWidth="1"/>
    <col min="10251" max="10251" width="19.5" style="106" customWidth="1"/>
    <col min="10252" max="10252" width="16.5" style="106" customWidth="1"/>
    <col min="10253" max="10496" width="11.25" style="106"/>
    <col min="10497" max="10497" width="5.25" style="106" customWidth="1"/>
    <col min="10498" max="10498" width="33" style="106" customWidth="1"/>
    <col min="10499" max="10499" width="15.625" style="106" customWidth="1"/>
    <col min="10500" max="10500" width="13.25" style="106" customWidth="1"/>
    <col min="10501" max="10501" width="16.75" style="106" customWidth="1"/>
    <col min="10502" max="10502" width="38.375" style="106" customWidth="1"/>
    <col min="10503" max="10503" width="30.75" style="106" customWidth="1"/>
    <col min="10504" max="10504" width="30.625" style="106" customWidth="1"/>
    <col min="10505" max="10505" width="25.875" style="106" customWidth="1"/>
    <col min="10506" max="10506" width="25.75" style="106" customWidth="1"/>
    <col min="10507" max="10507" width="19.5" style="106" customWidth="1"/>
    <col min="10508" max="10508" width="16.5" style="106" customWidth="1"/>
    <col min="10509" max="10752" width="11.25" style="106"/>
    <col min="10753" max="10753" width="5.25" style="106" customWidth="1"/>
    <col min="10754" max="10754" width="33" style="106" customWidth="1"/>
    <col min="10755" max="10755" width="15.625" style="106" customWidth="1"/>
    <col min="10756" max="10756" width="13.25" style="106" customWidth="1"/>
    <col min="10757" max="10757" width="16.75" style="106" customWidth="1"/>
    <col min="10758" max="10758" width="38.375" style="106" customWidth="1"/>
    <col min="10759" max="10759" width="30.75" style="106" customWidth="1"/>
    <col min="10760" max="10760" width="30.625" style="106" customWidth="1"/>
    <col min="10761" max="10761" width="25.875" style="106" customWidth="1"/>
    <col min="10762" max="10762" width="25.75" style="106" customWidth="1"/>
    <col min="10763" max="10763" width="19.5" style="106" customWidth="1"/>
    <col min="10764" max="10764" width="16.5" style="106" customWidth="1"/>
    <col min="10765" max="11008" width="11.25" style="106"/>
    <col min="11009" max="11009" width="5.25" style="106" customWidth="1"/>
    <col min="11010" max="11010" width="33" style="106" customWidth="1"/>
    <col min="11011" max="11011" width="15.625" style="106" customWidth="1"/>
    <col min="11012" max="11012" width="13.25" style="106" customWidth="1"/>
    <col min="11013" max="11013" width="16.75" style="106" customWidth="1"/>
    <col min="11014" max="11014" width="38.375" style="106" customWidth="1"/>
    <col min="11015" max="11015" width="30.75" style="106" customWidth="1"/>
    <col min="11016" max="11016" width="30.625" style="106" customWidth="1"/>
    <col min="11017" max="11017" width="25.875" style="106" customWidth="1"/>
    <col min="11018" max="11018" width="25.75" style="106" customWidth="1"/>
    <col min="11019" max="11019" width="19.5" style="106" customWidth="1"/>
    <col min="11020" max="11020" width="16.5" style="106" customWidth="1"/>
    <col min="11021" max="11264" width="11.25" style="106"/>
    <col min="11265" max="11265" width="5.25" style="106" customWidth="1"/>
    <col min="11266" max="11266" width="33" style="106" customWidth="1"/>
    <col min="11267" max="11267" width="15.625" style="106" customWidth="1"/>
    <col min="11268" max="11268" width="13.25" style="106" customWidth="1"/>
    <col min="11269" max="11269" width="16.75" style="106" customWidth="1"/>
    <col min="11270" max="11270" width="38.375" style="106" customWidth="1"/>
    <col min="11271" max="11271" width="30.75" style="106" customWidth="1"/>
    <col min="11272" max="11272" width="30.625" style="106" customWidth="1"/>
    <col min="11273" max="11273" width="25.875" style="106" customWidth="1"/>
    <col min="11274" max="11274" width="25.75" style="106" customWidth="1"/>
    <col min="11275" max="11275" width="19.5" style="106" customWidth="1"/>
    <col min="11276" max="11276" width="16.5" style="106" customWidth="1"/>
    <col min="11277" max="11520" width="11.25" style="106"/>
    <col min="11521" max="11521" width="5.25" style="106" customWidth="1"/>
    <col min="11522" max="11522" width="33" style="106" customWidth="1"/>
    <col min="11523" max="11523" width="15.625" style="106" customWidth="1"/>
    <col min="11524" max="11524" width="13.25" style="106" customWidth="1"/>
    <col min="11525" max="11525" width="16.75" style="106" customWidth="1"/>
    <col min="11526" max="11526" width="38.375" style="106" customWidth="1"/>
    <col min="11527" max="11527" width="30.75" style="106" customWidth="1"/>
    <col min="11528" max="11528" width="30.625" style="106" customWidth="1"/>
    <col min="11529" max="11529" width="25.875" style="106" customWidth="1"/>
    <col min="11530" max="11530" width="25.75" style="106" customWidth="1"/>
    <col min="11531" max="11531" width="19.5" style="106" customWidth="1"/>
    <col min="11532" max="11532" width="16.5" style="106" customWidth="1"/>
    <col min="11533" max="11776" width="11.25" style="106"/>
    <col min="11777" max="11777" width="5.25" style="106" customWidth="1"/>
    <col min="11778" max="11778" width="33" style="106" customWidth="1"/>
    <col min="11779" max="11779" width="15.625" style="106" customWidth="1"/>
    <col min="11780" max="11780" width="13.25" style="106" customWidth="1"/>
    <col min="11781" max="11781" width="16.75" style="106" customWidth="1"/>
    <col min="11782" max="11782" width="38.375" style="106" customWidth="1"/>
    <col min="11783" max="11783" width="30.75" style="106" customWidth="1"/>
    <col min="11784" max="11784" width="30.625" style="106" customWidth="1"/>
    <col min="11785" max="11785" width="25.875" style="106" customWidth="1"/>
    <col min="11786" max="11786" width="25.75" style="106" customWidth="1"/>
    <col min="11787" max="11787" width="19.5" style="106" customWidth="1"/>
    <col min="11788" max="11788" width="16.5" style="106" customWidth="1"/>
    <col min="11789" max="12032" width="11.25" style="106"/>
    <col min="12033" max="12033" width="5.25" style="106" customWidth="1"/>
    <col min="12034" max="12034" width="33" style="106" customWidth="1"/>
    <col min="12035" max="12035" width="15.625" style="106" customWidth="1"/>
    <col min="12036" max="12036" width="13.25" style="106" customWidth="1"/>
    <col min="12037" max="12037" width="16.75" style="106" customWidth="1"/>
    <col min="12038" max="12038" width="38.375" style="106" customWidth="1"/>
    <col min="12039" max="12039" width="30.75" style="106" customWidth="1"/>
    <col min="12040" max="12040" width="30.625" style="106" customWidth="1"/>
    <col min="12041" max="12041" width="25.875" style="106" customWidth="1"/>
    <col min="12042" max="12042" width="25.75" style="106" customWidth="1"/>
    <col min="12043" max="12043" width="19.5" style="106" customWidth="1"/>
    <col min="12044" max="12044" width="16.5" style="106" customWidth="1"/>
    <col min="12045" max="12288" width="11.25" style="106"/>
    <col min="12289" max="12289" width="5.25" style="106" customWidth="1"/>
    <col min="12290" max="12290" width="33" style="106" customWidth="1"/>
    <col min="12291" max="12291" width="15.625" style="106" customWidth="1"/>
    <col min="12292" max="12292" width="13.25" style="106" customWidth="1"/>
    <col min="12293" max="12293" width="16.75" style="106" customWidth="1"/>
    <col min="12294" max="12294" width="38.375" style="106" customWidth="1"/>
    <col min="12295" max="12295" width="30.75" style="106" customWidth="1"/>
    <col min="12296" max="12296" width="30.625" style="106" customWidth="1"/>
    <col min="12297" max="12297" width="25.875" style="106" customWidth="1"/>
    <col min="12298" max="12298" width="25.75" style="106" customWidth="1"/>
    <col min="12299" max="12299" width="19.5" style="106" customWidth="1"/>
    <col min="12300" max="12300" width="16.5" style="106" customWidth="1"/>
    <col min="12301" max="12544" width="11.25" style="106"/>
    <col min="12545" max="12545" width="5.25" style="106" customWidth="1"/>
    <col min="12546" max="12546" width="33" style="106" customWidth="1"/>
    <col min="12547" max="12547" width="15.625" style="106" customWidth="1"/>
    <col min="12548" max="12548" width="13.25" style="106" customWidth="1"/>
    <col min="12549" max="12549" width="16.75" style="106" customWidth="1"/>
    <col min="12550" max="12550" width="38.375" style="106" customWidth="1"/>
    <col min="12551" max="12551" width="30.75" style="106" customWidth="1"/>
    <col min="12552" max="12552" width="30.625" style="106" customWidth="1"/>
    <col min="12553" max="12553" width="25.875" style="106" customWidth="1"/>
    <col min="12554" max="12554" width="25.75" style="106" customWidth="1"/>
    <col min="12555" max="12555" width="19.5" style="106" customWidth="1"/>
    <col min="12556" max="12556" width="16.5" style="106" customWidth="1"/>
    <col min="12557" max="12800" width="11.25" style="106"/>
    <col min="12801" max="12801" width="5.25" style="106" customWidth="1"/>
    <col min="12802" max="12802" width="33" style="106" customWidth="1"/>
    <col min="12803" max="12803" width="15.625" style="106" customWidth="1"/>
    <col min="12804" max="12804" width="13.25" style="106" customWidth="1"/>
    <col min="12805" max="12805" width="16.75" style="106" customWidth="1"/>
    <col min="12806" max="12806" width="38.375" style="106" customWidth="1"/>
    <col min="12807" max="12807" width="30.75" style="106" customWidth="1"/>
    <col min="12808" max="12808" width="30.625" style="106" customWidth="1"/>
    <col min="12809" max="12809" width="25.875" style="106" customWidth="1"/>
    <col min="12810" max="12810" width="25.75" style="106" customWidth="1"/>
    <col min="12811" max="12811" width="19.5" style="106" customWidth="1"/>
    <col min="12812" max="12812" width="16.5" style="106" customWidth="1"/>
    <col min="12813" max="13056" width="11.25" style="106"/>
    <col min="13057" max="13057" width="5.25" style="106" customWidth="1"/>
    <col min="13058" max="13058" width="33" style="106" customWidth="1"/>
    <col min="13059" max="13059" width="15.625" style="106" customWidth="1"/>
    <col min="13060" max="13060" width="13.25" style="106" customWidth="1"/>
    <col min="13061" max="13061" width="16.75" style="106" customWidth="1"/>
    <col min="13062" max="13062" width="38.375" style="106" customWidth="1"/>
    <col min="13063" max="13063" width="30.75" style="106" customWidth="1"/>
    <col min="13064" max="13064" width="30.625" style="106" customWidth="1"/>
    <col min="13065" max="13065" width="25.875" style="106" customWidth="1"/>
    <col min="13066" max="13066" width="25.75" style="106" customWidth="1"/>
    <col min="13067" max="13067" width="19.5" style="106" customWidth="1"/>
    <col min="13068" max="13068" width="16.5" style="106" customWidth="1"/>
    <col min="13069" max="13312" width="11.25" style="106"/>
    <col min="13313" max="13313" width="5.25" style="106" customWidth="1"/>
    <col min="13314" max="13314" width="33" style="106" customWidth="1"/>
    <col min="13315" max="13315" width="15.625" style="106" customWidth="1"/>
    <col min="13316" max="13316" width="13.25" style="106" customWidth="1"/>
    <col min="13317" max="13317" width="16.75" style="106" customWidth="1"/>
    <col min="13318" max="13318" width="38.375" style="106" customWidth="1"/>
    <col min="13319" max="13319" width="30.75" style="106" customWidth="1"/>
    <col min="13320" max="13320" width="30.625" style="106" customWidth="1"/>
    <col min="13321" max="13321" width="25.875" style="106" customWidth="1"/>
    <col min="13322" max="13322" width="25.75" style="106" customWidth="1"/>
    <col min="13323" max="13323" width="19.5" style="106" customWidth="1"/>
    <col min="13324" max="13324" width="16.5" style="106" customWidth="1"/>
    <col min="13325" max="13568" width="11.25" style="106"/>
    <col min="13569" max="13569" width="5.25" style="106" customWidth="1"/>
    <col min="13570" max="13570" width="33" style="106" customWidth="1"/>
    <col min="13571" max="13571" width="15.625" style="106" customWidth="1"/>
    <col min="13572" max="13572" width="13.25" style="106" customWidth="1"/>
    <col min="13573" max="13573" width="16.75" style="106" customWidth="1"/>
    <col min="13574" max="13574" width="38.375" style="106" customWidth="1"/>
    <col min="13575" max="13575" width="30.75" style="106" customWidth="1"/>
    <col min="13576" max="13576" width="30.625" style="106" customWidth="1"/>
    <col min="13577" max="13577" width="25.875" style="106" customWidth="1"/>
    <col min="13578" max="13578" width="25.75" style="106" customWidth="1"/>
    <col min="13579" max="13579" width="19.5" style="106" customWidth="1"/>
    <col min="13580" max="13580" width="16.5" style="106" customWidth="1"/>
    <col min="13581" max="13824" width="11.25" style="106"/>
    <col min="13825" max="13825" width="5.25" style="106" customWidth="1"/>
    <col min="13826" max="13826" width="33" style="106" customWidth="1"/>
    <col min="13827" max="13827" width="15.625" style="106" customWidth="1"/>
    <col min="13828" max="13828" width="13.25" style="106" customWidth="1"/>
    <col min="13829" max="13829" width="16.75" style="106" customWidth="1"/>
    <col min="13830" max="13830" width="38.375" style="106" customWidth="1"/>
    <col min="13831" max="13831" width="30.75" style="106" customWidth="1"/>
    <col min="13832" max="13832" width="30.625" style="106" customWidth="1"/>
    <col min="13833" max="13833" width="25.875" style="106" customWidth="1"/>
    <col min="13834" max="13834" width="25.75" style="106" customWidth="1"/>
    <col min="13835" max="13835" width="19.5" style="106" customWidth="1"/>
    <col min="13836" max="13836" width="16.5" style="106" customWidth="1"/>
    <col min="13837" max="14080" width="11.25" style="106"/>
    <col min="14081" max="14081" width="5.25" style="106" customWidth="1"/>
    <col min="14082" max="14082" width="33" style="106" customWidth="1"/>
    <col min="14083" max="14083" width="15.625" style="106" customWidth="1"/>
    <col min="14084" max="14084" width="13.25" style="106" customWidth="1"/>
    <col min="14085" max="14085" width="16.75" style="106" customWidth="1"/>
    <col min="14086" max="14086" width="38.375" style="106" customWidth="1"/>
    <col min="14087" max="14087" width="30.75" style="106" customWidth="1"/>
    <col min="14088" max="14088" width="30.625" style="106" customWidth="1"/>
    <col min="14089" max="14089" width="25.875" style="106" customWidth="1"/>
    <col min="14090" max="14090" width="25.75" style="106" customWidth="1"/>
    <col min="14091" max="14091" width="19.5" style="106" customWidth="1"/>
    <col min="14092" max="14092" width="16.5" style="106" customWidth="1"/>
    <col min="14093" max="14336" width="11.25" style="106"/>
    <col min="14337" max="14337" width="5.25" style="106" customWidth="1"/>
    <col min="14338" max="14338" width="33" style="106" customWidth="1"/>
    <col min="14339" max="14339" width="15.625" style="106" customWidth="1"/>
    <col min="14340" max="14340" width="13.25" style="106" customWidth="1"/>
    <col min="14341" max="14341" width="16.75" style="106" customWidth="1"/>
    <col min="14342" max="14342" width="38.375" style="106" customWidth="1"/>
    <col min="14343" max="14343" width="30.75" style="106" customWidth="1"/>
    <col min="14344" max="14344" width="30.625" style="106" customWidth="1"/>
    <col min="14345" max="14345" width="25.875" style="106" customWidth="1"/>
    <col min="14346" max="14346" width="25.75" style="106" customWidth="1"/>
    <col min="14347" max="14347" width="19.5" style="106" customWidth="1"/>
    <col min="14348" max="14348" width="16.5" style="106" customWidth="1"/>
    <col min="14349" max="14592" width="11.25" style="106"/>
    <col min="14593" max="14593" width="5.25" style="106" customWidth="1"/>
    <col min="14594" max="14594" width="33" style="106" customWidth="1"/>
    <col min="14595" max="14595" width="15.625" style="106" customWidth="1"/>
    <col min="14596" max="14596" width="13.25" style="106" customWidth="1"/>
    <col min="14597" max="14597" width="16.75" style="106" customWidth="1"/>
    <col min="14598" max="14598" width="38.375" style="106" customWidth="1"/>
    <col min="14599" max="14599" width="30.75" style="106" customWidth="1"/>
    <col min="14600" max="14600" width="30.625" style="106" customWidth="1"/>
    <col min="14601" max="14601" width="25.875" style="106" customWidth="1"/>
    <col min="14602" max="14602" width="25.75" style="106" customWidth="1"/>
    <col min="14603" max="14603" width="19.5" style="106" customWidth="1"/>
    <col min="14604" max="14604" width="16.5" style="106" customWidth="1"/>
    <col min="14605" max="14848" width="11.25" style="106"/>
    <col min="14849" max="14849" width="5.25" style="106" customWidth="1"/>
    <col min="14850" max="14850" width="33" style="106" customWidth="1"/>
    <col min="14851" max="14851" width="15.625" style="106" customWidth="1"/>
    <col min="14852" max="14852" width="13.25" style="106" customWidth="1"/>
    <col min="14853" max="14853" width="16.75" style="106" customWidth="1"/>
    <col min="14854" max="14854" width="38.375" style="106" customWidth="1"/>
    <col min="14855" max="14855" width="30.75" style="106" customWidth="1"/>
    <col min="14856" max="14856" width="30.625" style="106" customWidth="1"/>
    <col min="14857" max="14857" width="25.875" style="106" customWidth="1"/>
    <col min="14858" max="14858" width="25.75" style="106" customWidth="1"/>
    <col min="14859" max="14859" width="19.5" style="106" customWidth="1"/>
    <col min="14860" max="14860" width="16.5" style="106" customWidth="1"/>
    <col min="14861" max="15104" width="11.25" style="106"/>
    <col min="15105" max="15105" width="5.25" style="106" customWidth="1"/>
    <col min="15106" max="15106" width="33" style="106" customWidth="1"/>
    <col min="15107" max="15107" width="15.625" style="106" customWidth="1"/>
    <col min="15108" max="15108" width="13.25" style="106" customWidth="1"/>
    <col min="15109" max="15109" width="16.75" style="106" customWidth="1"/>
    <col min="15110" max="15110" width="38.375" style="106" customWidth="1"/>
    <col min="15111" max="15111" width="30.75" style="106" customWidth="1"/>
    <col min="15112" max="15112" width="30.625" style="106" customWidth="1"/>
    <col min="15113" max="15113" width="25.875" style="106" customWidth="1"/>
    <col min="15114" max="15114" width="25.75" style="106" customWidth="1"/>
    <col min="15115" max="15115" width="19.5" style="106" customWidth="1"/>
    <col min="15116" max="15116" width="16.5" style="106" customWidth="1"/>
    <col min="15117" max="15360" width="11.25" style="106"/>
    <col min="15361" max="15361" width="5.25" style="106" customWidth="1"/>
    <col min="15362" max="15362" width="33" style="106" customWidth="1"/>
    <col min="15363" max="15363" width="15.625" style="106" customWidth="1"/>
    <col min="15364" max="15364" width="13.25" style="106" customWidth="1"/>
    <col min="15365" max="15365" width="16.75" style="106" customWidth="1"/>
    <col min="15366" max="15366" width="38.375" style="106" customWidth="1"/>
    <col min="15367" max="15367" width="30.75" style="106" customWidth="1"/>
    <col min="15368" max="15368" width="30.625" style="106" customWidth="1"/>
    <col min="15369" max="15369" width="25.875" style="106" customWidth="1"/>
    <col min="15370" max="15370" width="25.75" style="106" customWidth="1"/>
    <col min="15371" max="15371" width="19.5" style="106" customWidth="1"/>
    <col min="15372" max="15372" width="16.5" style="106" customWidth="1"/>
    <col min="15373" max="15616" width="11.25" style="106"/>
    <col min="15617" max="15617" width="5.25" style="106" customWidth="1"/>
    <col min="15618" max="15618" width="33" style="106" customWidth="1"/>
    <col min="15619" max="15619" width="15.625" style="106" customWidth="1"/>
    <col min="15620" max="15620" width="13.25" style="106" customWidth="1"/>
    <col min="15621" max="15621" width="16.75" style="106" customWidth="1"/>
    <col min="15622" max="15622" width="38.375" style="106" customWidth="1"/>
    <col min="15623" max="15623" width="30.75" style="106" customWidth="1"/>
    <col min="15624" max="15624" width="30.625" style="106" customWidth="1"/>
    <col min="15625" max="15625" width="25.875" style="106" customWidth="1"/>
    <col min="15626" max="15626" width="25.75" style="106" customWidth="1"/>
    <col min="15627" max="15627" width="19.5" style="106" customWidth="1"/>
    <col min="15628" max="15628" width="16.5" style="106" customWidth="1"/>
    <col min="15629" max="15872" width="11.25" style="106"/>
    <col min="15873" max="15873" width="5.25" style="106" customWidth="1"/>
    <col min="15874" max="15874" width="33" style="106" customWidth="1"/>
    <col min="15875" max="15875" width="15.625" style="106" customWidth="1"/>
    <col min="15876" max="15876" width="13.25" style="106" customWidth="1"/>
    <col min="15877" max="15877" width="16.75" style="106" customWidth="1"/>
    <col min="15878" max="15878" width="38.375" style="106" customWidth="1"/>
    <col min="15879" max="15879" width="30.75" style="106" customWidth="1"/>
    <col min="15880" max="15880" width="30.625" style="106" customWidth="1"/>
    <col min="15881" max="15881" width="25.875" style="106" customWidth="1"/>
    <col min="15882" max="15882" width="25.75" style="106" customWidth="1"/>
    <col min="15883" max="15883" width="19.5" style="106" customWidth="1"/>
    <col min="15884" max="15884" width="16.5" style="106" customWidth="1"/>
    <col min="15885" max="16128" width="11.25" style="106"/>
    <col min="16129" max="16129" width="5.25" style="106" customWidth="1"/>
    <col min="16130" max="16130" width="33" style="106" customWidth="1"/>
    <col min="16131" max="16131" width="15.625" style="106" customWidth="1"/>
    <col min="16132" max="16132" width="13.25" style="106" customWidth="1"/>
    <col min="16133" max="16133" width="16.75" style="106" customWidth="1"/>
    <col min="16134" max="16134" width="38.375" style="106" customWidth="1"/>
    <col min="16135" max="16135" width="30.75" style="106" customWidth="1"/>
    <col min="16136" max="16136" width="30.625" style="106" customWidth="1"/>
    <col min="16137" max="16137" width="25.875" style="106" customWidth="1"/>
    <col min="16138" max="16138" width="25.75" style="106" customWidth="1"/>
    <col min="16139" max="16139" width="19.5" style="106" customWidth="1"/>
    <col min="16140" max="16140" width="16.5" style="106" customWidth="1"/>
    <col min="16141" max="16384" width="11.25" style="106"/>
  </cols>
  <sheetData>
    <row r="1" spans="1:12" ht="27" customHeight="1" x14ac:dyDescent="0.15">
      <c r="A1" s="186" t="s">
        <v>373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20.100000000000001" customHeight="1" x14ac:dyDescent="0.15">
      <c r="A2" s="187" t="s">
        <v>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s="107" customFormat="1" ht="20.100000000000001" customHeight="1" x14ac:dyDescent="0.15">
      <c r="A3" s="188" t="s">
        <v>374</v>
      </c>
      <c r="B3" s="188"/>
      <c r="C3" s="188" t="s">
        <v>375</v>
      </c>
      <c r="D3" s="188"/>
      <c r="E3" s="188"/>
      <c r="F3" s="188" t="s">
        <v>376</v>
      </c>
      <c r="G3" s="188" t="s">
        <v>377</v>
      </c>
      <c r="H3" s="188"/>
      <c r="I3" s="188"/>
      <c r="J3" s="188"/>
      <c r="K3" s="188"/>
      <c r="L3" s="188"/>
    </row>
    <row r="4" spans="1:12" s="107" customFormat="1" ht="20.100000000000001" customHeight="1" x14ac:dyDescent="0.15">
      <c r="A4" s="188"/>
      <c r="B4" s="188"/>
      <c r="C4" s="188"/>
      <c r="D4" s="188"/>
      <c r="E4" s="188"/>
      <c r="F4" s="188"/>
      <c r="G4" s="188" t="s">
        <v>378</v>
      </c>
      <c r="H4" s="188"/>
      <c r="I4" s="188" t="s">
        <v>379</v>
      </c>
      <c r="J4" s="188"/>
      <c r="K4" s="188" t="s">
        <v>380</v>
      </c>
      <c r="L4" s="188"/>
    </row>
    <row r="5" spans="1:12" s="107" customFormat="1" ht="20.100000000000001" customHeight="1" x14ac:dyDescent="0.15">
      <c r="A5" s="189"/>
      <c r="B5" s="189"/>
      <c r="C5" s="108" t="s">
        <v>381</v>
      </c>
      <c r="D5" s="108" t="s">
        <v>382</v>
      </c>
      <c r="E5" s="108" t="s">
        <v>383</v>
      </c>
      <c r="F5" s="188"/>
      <c r="G5" s="108" t="s">
        <v>384</v>
      </c>
      <c r="H5" s="108" t="s">
        <v>385</v>
      </c>
      <c r="I5" s="108" t="s">
        <v>384</v>
      </c>
      <c r="J5" s="108" t="s">
        <v>385</v>
      </c>
      <c r="K5" s="108" t="s">
        <v>384</v>
      </c>
      <c r="L5" s="108" t="s">
        <v>385</v>
      </c>
    </row>
    <row r="6" spans="1:12" ht="27.6" customHeight="1" x14ac:dyDescent="0.15">
      <c r="A6" s="111" t="s">
        <v>37</v>
      </c>
      <c r="B6" s="112" t="s">
        <v>406</v>
      </c>
      <c r="C6" s="109">
        <v>2218.14</v>
      </c>
      <c r="D6" s="109">
        <v>1692.64</v>
      </c>
      <c r="E6" s="109">
        <v>525.5</v>
      </c>
      <c r="F6" s="110" t="s">
        <v>37</v>
      </c>
      <c r="G6" s="110" t="s">
        <v>37</v>
      </c>
      <c r="H6" s="110" t="s">
        <v>37</v>
      </c>
      <c r="I6" s="110" t="s">
        <v>37</v>
      </c>
      <c r="J6" s="110" t="s">
        <v>37</v>
      </c>
      <c r="K6" s="110" t="s">
        <v>37</v>
      </c>
      <c r="L6" s="110" t="s">
        <v>37</v>
      </c>
    </row>
    <row r="7" spans="1:12" ht="24" customHeight="1" x14ac:dyDescent="0.15">
      <c r="A7" s="175" t="s">
        <v>37</v>
      </c>
      <c r="B7" s="178" t="s">
        <v>355</v>
      </c>
      <c r="C7" s="181">
        <v>300</v>
      </c>
      <c r="D7" s="181">
        <v>300</v>
      </c>
      <c r="E7" s="181">
        <v>0</v>
      </c>
      <c r="F7" s="184" t="s">
        <v>407</v>
      </c>
      <c r="G7" s="110" t="s">
        <v>400</v>
      </c>
      <c r="H7" s="113" t="s">
        <v>404</v>
      </c>
      <c r="I7" s="184" t="s">
        <v>401</v>
      </c>
      <c r="J7" s="185" t="s">
        <v>394</v>
      </c>
      <c r="K7" s="184" t="s">
        <v>395</v>
      </c>
      <c r="L7" s="185" t="s">
        <v>408</v>
      </c>
    </row>
    <row r="8" spans="1:12" ht="12" x14ac:dyDescent="0.15">
      <c r="A8" s="176"/>
      <c r="B8" s="179"/>
      <c r="C8" s="182"/>
      <c r="D8" s="182"/>
      <c r="E8" s="182"/>
      <c r="F8" s="182"/>
      <c r="G8" s="110" t="s">
        <v>396</v>
      </c>
      <c r="H8" s="113" t="s">
        <v>386</v>
      </c>
      <c r="I8" s="182"/>
      <c r="J8" s="182"/>
      <c r="K8" s="182"/>
      <c r="L8" s="182"/>
    </row>
    <row r="9" spans="1:12" ht="24" x14ac:dyDescent="0.15">
      <c r="A9" s="176"/>
      <c r="B9" s="179"/>
      <c r="C9" s="182"/>
      <c r="D9" s="182"/>
      <c r="E9" s="182"/>
      <c r="F9" s="182"/>
      <c r="G9" s="110" t="s">
        <v>402</v>
      </c>
      <c r="H9" s="113" t="s">
        <v>386</v>
      </c>
      <c r="I9" s="182"/>
      <c r="J9" s="182"/>
      <c r="K9" s="182"/>
      <c r="L9" s="182"/>
    </row>
    <row r="10" spans="1:12" ht="24" x14ac:dyDescent="0.15">
      <c r="A10" s="177"/>
      <c r="B10" s="180"/>
      <c r="C10" s="183"/>
      <c r="D10" s="183"/>
      <c r="E10" s="183"/>
      <c r="F10" s="183"/>
      <c r="G10" s="110" t="s">
        <v>403</v>
      </c>
      <c r="H10" s="113" t="s">
        <v>386</v>
      </c>
      <c r="I10" s="183"/>
      <c r="J10" s="183"/>
      <c r="K10" s="183"/>
      <c r="L10" s="183"/>
    </row>
    <row r="11" spans="1:12" ht="24" customHeight="1" x14ac:dyDescent="0.15">
      <c r="A11" s="175" t="s">
        <v>37</v>
      </c>
      <c r="B11" s="178" t="s">
        <v>352</v>
      </c>
      <c r="C11" s="181">
        <v>100</v>
      </c>
      <c r="D11" s="181">
        <v>100</v>
      </c>
      <c r="E11" s="181">
        <v>0</v>
      </c>
      <c r="F11" s="184" t="s">
        <v>409</v>
      </c>
      <c r="G11" s="110" t="s">
        <v>410</v>
      </c>
      <c r="H11" s="113" t="s">
        <v>411</v>
      </c>
      <c r="I11" s="184" t="s">
        <v>412</v>
      </c>
      <c r="J11" s="185" t="s">
        <v>413</v>
      </c>
      <c r="K11" s="184" t="s">
        <v>395</v>
      </c>
      <c r="L11" s="185" t="s">
        <v>414</v>
      </c>
    </row>
    <row r="12" spans="1:12" ht="12" x14ac:dyDescent="0.15">
      <c r="A12" s="176"/>
      <c r="B12" s="179"/>
      <c r="C12" s="182"/>
      <c r="D12" s="182"/>
      <c r="E12" s="182"/>
      <c r="F12" s="182"/>
      <c r="G12" s="110" t="s">
        <v>415</v>
      </c>
      <c r="H12" s="113" t="s">
        <v>416</v>
      </c>
      <c r="I12" s="182"/>
      <c r="J12" s="182"/>
      <c r="K12" s="182"/>
      <c r="L12" s="182"/>
    </row>
    <row r="13" spans="1:12" ht="12" x14ac:dyDescent="0.15">
      <c r="A13" s="176"/>
      <c r="B13" s="179"/>
      <c r="C13" s="182"/>
      <c r="D13" s="182"/>
      <c r="E13" s="182"/>
      <c r="F13" s="182"/>
      <c r="G13" s="110" t="s">
        <v>417</v>
      </c>
      <c r="H13" s="113" t="s">
        <v>418</v>
      </c>
      <c r="I13" s="182"/>
      <c r="J13" s="182"/>
      <c r="K13" s="182"/>
      <c r="L13" s="182"/>
    </row>
    <row r="14" spans="1:12" ht="12" x14ac:dyDescent="0.15">
      <c r="A14" s="176"/>
      <c r="B14" s="179"/>
      <c r="C14" s="182"/>
      <c r="D14" s="182"/>
      <c r="E14" s="182"/>
      <c r="F14" s="182"/>
      <c r="G14" s="110" t="s">
        <v>419</v>
      </c>
      <c r="H14" s="113" t="s">
        <v>420</v>
      </c>
      <c r="I14" s="182"/>
      <c r="J14" s="182"/>
      <c r="K14" s="182"/>
      <c r="L14" s="182"/>
    </row>
    <row r="15" spans="1:12" ht="12" x14ac:dyDescent="0.15">
      <c r="A15" s="176"/>
      <c r="B15" s="179"/>
      <c r="C15" s="182"/>
      <c r="D15" s="182"/>
      <c r="E15" s="182"/>
      <c r="F15" s="182"/>
      <c r="G15" s="110" t="s">
        <v>421</v>
      </c>
      <c r="H15" s="113" t="s">
        <v>422</v>
      </c>
      <c r="I15" s="182"/>
      <c r="J15" s="182"/>
      <c r="K15" s="182"/>
      <c r="L15" s="182"/>
    </row>
    <row r="16" spans="1:12" ht="12" x14ac:dyDescent="0.15">
      <c r="A16" s="176"/>
      <c r="B16" s="179"/>
      <c r="C16" s="182"/>
      <c r="D16" s="182"/>
      <c r="E16" s="182"/>
      <c r="F16" s="182"/>
      <c r="G16" s="110" t="s">
        <v>423</v>
      </c>
      <c r="H16" s="113" t="s">
        <v>422</v>
      </c>
      <c r="I16" s="182"/>
      <c r="J16" s="182"/>
      <c r="K16" s="182"/>
      <c r="L16" s="182"/>
    </row>
    <row r="17" spans="1:12" ht="12" x14ac:dyDescent="0.15">
      <c r="A17" s="176"/>
      <c r="B17" s="179"/>
      <c r="C17" s="182"/>
      <c r="D17" s="182"/>
      <c r="E17" s="182"/>
      <c r="F17" s="182"/>
      <c r="G17" s="110" t="s">
        <v>424</v>
      </c>
      <c r="H17" s="113" t="s">
        <v>425</v>
      </c>
      <c r="I17" s="182"/>
      <c r="J17" s="182"/>
      <c r="K17" s="182"/>
      <c r="L17" s="182"/>
    </row>
    <row r="18" spans="1:12" ht="12" x14ac:dyDescent="0.15">
      <c r="A18" s="176"/>
      <c r="B18" s="179"/>
      <c r="C18" s="182"/>
      <c r="D18" s="182"/>
      <c r="E18" s="182"/>
      <c r="F18" s="182"/>
      <c r="G18" s="110" t="s">
        <v>426</v>
      </c>
      <c r="H18" s="113" t="s">
        <v>422</v>
      </c>
      <c r="I18" s="182"/>
      <c r="J18" s="182"/>
      <c r="K18" s="182"/>
      <c r="L18" s="182"/>
    </row>
    <row r="19" spans="1:12" ht="12" x14ac:dyDescent="0.15">
      <c r="A19" s="176"/>
      <c r="B19" s="179"/>
      <c r="C19" s="182"/>
      <c r="D19" s="182"/>
      <c r="E19" s="182"/>
      <c r="F19" s="182"/>
      <c r="G19" s="110" t="s">
        <v>427</v>
      </c>
      <c r="H19" s="113" t="s">
        <v>425</v>
      </c>
      <c r="I19" s="182"/>
      <c r="J19" s="182"/>
      <c r="K19" s="182"/>
      <c r="L19" s="182"/>
    </row>
    <row r="20" spans="1:12" ht="12" x14ac:dyDescent="0.15">
      <c r="A20" s="176"/>
      <c r="B20" s="179"/>
      <c r="C20" s="182"/>
      <c r="D20" s="182"/>
      <c r="E20" s="182"/>
      <c r="F20" s="182"/>
      <c r="G20" s="110" t="s">
        <v>428</v>
      </c>
      <c r="H20" s="113" t="s">
        <v>425</v>
      </c>
      <c r="I20" s="182"/>
      <c r="J20" s="182"/>
      <c r="K20" s="182"/>
      <c r="L20" s="182"/>
    </row>
    <row r="21" spans="1:12" ht="12" x14ac:dyDescent="0.15">
      <c r="A21" s="176"/>
      <c r="B21" s="179"/>
      <c r="C21" s="182"/>
      <c r="D21" s="182"/>
      <c r="E21" s="182"/>
      <c r="F21" s="182"/>
      <c r="G21" s="110" t="s">
        <v>429</v>
      </c>
      <c r="H21" s="113" t="s">
        <v>430</v>
      </c>
      <c r="I21" s="182"/>
      <c r="J21" s="182"/>
      <c r="K21" s="182"/>
      <c r="L21" s="182"/>
    </row>
    <row r="22" spans="1:12" ht="12" x14ac:dyDescent="0.15">
      <c r="A22" s="176"/>
      <c r="B22" s="179"/>
      <c r="C22" s="182"/>
      <c r="D22" s="182"/>
      <c r="E22" s="182"/>
      <c r="F22" s="182"/>
      <c r="G22" s="110" t="s">
        <v>431</v>
      </c>
      <c r="H22" s="113" t="s">
        <v>432</v>
      </c>
      <c r="I22" s="182"/>
      <c r="J22" s="182"/>
      <c r="K22" s="182"/>
      <c r="L22" s="182"/>
    </row>
    <row r="23" spans="1:12" ht="12" x14ac:dyDescent="0.15">
      <c r="A23" s="176"/>
      <c r="B23" s="179"/>
      <c r="C23" s="182"/>
      <c r="D23" s="182"/>
      <c r="E23" s="182"/>
      <c r="F23" s="182"/>
      <c r="G23" s="110" t="s">
        <v>433</v>
      </c>
      <c r="H23" s="113" t="s">
        <v>434</v>
      </c>
      <c r="I23" s="182"/>
      <c r="J23" s="182"/>
      <c r="K23" s="182"/>
      <c r="L23" s="182"/>
    </row>
    <row r="24" spans="1:12" ht="12" x14ac:dyDescent="0.15">
      <c r="A24" s="176"/>
      <c r="B24" s="179"/>
      <c r="C24" s="182"/>
      <c r="D24" s="182"/>
      <c r="E24" s="182"/>
      <c r="F24" s="182"/>
      <c r="G24" s="110" t="s">
        <v>435</v>
      </c>
      <c r="H24" s="113" t="s">
        <v>418</v>
      </c>
      <c r="I24" s="182"/>
      <c r="J24" s="182"/>
      <c r="K24" s="182"/>
      <c r="L24" s="182"/>
    </row>
    <row r="25" spans="1:12" ht="12" x14ac:dyDescent="0.15">
      <c r="A25" s="177"/>
      <c r="B25" s="180"/>
      <c r="C25" s="183"/>
      <c r="D25" s="183"/>
      <c r="E25" s="183"/>
      <c r="F25" s="183"/>
      <c r="G25" s="110" t="s">
        <v>390</v>
      </c>
      <c r="H25" s="113" t="s">
        <v>436</v>
      </c>
      <c r="I25" s="183"/>
      <c r="J25" s="183"/>
      <c r="K25" s="183"/>
      <c r="L25" s="183"/>
    </row>
    <row r="26" spans="1:12" ht="24" customHeight="1" x14ac:dyDescent="0.15">
      <c r="A26" s="175" t="s">
        <v>37</v>
      </c>
      <c r="B26" s="178" t="s">
        <v>387</v>
      </c>
      <c r="C26" s="181">
        <v>125.5</v>
      </c>
      <c r="D26" s="181">
        <v>0</v>
      </c>
      <c r="E26" s="181">
        <v>125.5</v>
      </c>
      <c r="F26" s="184" t="s">
        <v>437</v>
      </c>
      <c r="G26" s="110" t="s">
        <v>438</v>
      </c>
      <c r="H26" s="113" t="s">
        <v>405</v>
      </c>
      <c r="I26" s="110" t="s">
        <v>439</v>
      </c>
      <c r="J26" s="113" t="s">
        <v>391</v>
      </c>
      <c r="K26" s="184" t="s">
        <v>440</v>
      </c>
      <c r="L26" s="185" t="s">
        <v>388</v>
      </c>
    </row>
    <row r="27" spans="1:12" ht="24" x14ac:dyDescent="0.15">
      <c r="A27" s="176"/>
      <c r="B27" s="179"/>
      <c r="C27" s="182"/>
      <c r="D27" s="182"/>
      <c r="E27" s="182"/>
      <c r="F27" s="182"/>
      <c r="G27" s="110" t="s">
        <v>441</v>
      </c>
      <c r="H27" s="113" t="s">
        <v>405</v>
      </c>
      <c r="I27" s="184" t="s">
        <v>442</v>
      </c>
      <c r="J27" s="185" t="s">
        <v>443</v>
      </c>
      <c r="K27" s="182"/>
      <c r="L27" s="182"/>
    </row>
    <row r="28" spans="1:12" ht="12" x14ac:dyDescent="0.15">
      <c r="A28" s="176"/>
      <c r="B28" s="179"/>
      <c r="C28" s="182"/>
      <c r="D28" s="182"/>
      <c r="E28" s="182"/>
      <c r="F28" s="182"/>
      <c r="G28" s="110" t="s">
        <v>444</v>
      </c>
      <c r="H28" s="113" t="s">
        <v>405</v>
      </c>
      <c r="I28" s="182"/>
      <c r="J28" s="182"/>
      <c r="K28" s="182"/>
      <c r="L28" s="182"/>
    </row>
    <row r="29" spans="1:12" ht="12" x14ac:dyDescent="0.15">
      <c r="A29" s="176"/>
      <c r="B29" s="179"/>
      <c r="C29" s="182"/>
      <c r="D29" s="182"/>
      <c r="E29" s="182"/>
      <c r="F29" s="182"/>
      <c r="G29" s="110" t="s">
        <v>445</v>
      </c>
      <c r="H29" s="113" t="s">
        <v>405</v>
      </c>
      <c r="I29" s="182"/>
      <c r="J29" s="182"/>
      <c r="K29" s="182"/>
      <c r="L29" s="182"/>
    </row>
    <row r="30" spans="1:12" ht="12" x14ac:dyDescent="0.15">
      <c r="A30" s="176"/>
      <c r="B30" s="179"/>
      <c r="C30" s="182"/>
      <c r="D30" s="182"/>
      <c r="E30" s="182"/>
      <c r="F30" s="182"/>
      <c r="G30" s="110" t="s">
        <v>446</v>
      </c>
      <c r="H30" s="113" t="s">
        <v>405</v>
      </c>
      <c r="I30" s="182"/>
      <c r="J30" s="182"/>
      <c r="K30" s="182"/>
      <c r="L30" s="182"/>
    </row>
    <row r="31" spans="1:12" ht="12" x14ac:dyDescent="0.15">
      <c r="A31" s="176"/>
      <c r="B31" s="179"/>
      <c r="C31" s="182"/>
      <c r="D31" s="182"/>
      <c r="E31" s="182"/>
      <c r="F31" s="182"/>
      <c r="G31" s="110" t="s">
        <v>447</v>
      </c>
      <c r="H31" s="113" t="s">
        <v>405</v>
      </c>
      <c r="I31" s="182"/>
      <c r="J31" s="182"/>
      <c r="K31" s="182"/>
      <c r="L31" s="182"/>
    </row>
    <row r="32" spans="1:12" ht="24" x14ac:dyDescent="0.15">
      <c r="A32" s="176"/>
      <c r="B32" s="179"/>
      <c r="C32" s="182"/>
      <c r="D32" s="182"/>
      <c r="E32" s="182"/>
      <c r="F32" s="182"/>
      <c r="G32" s="110" t="s">
        <v>448</v>
      </c>
      <c r="H32" s="113" t="s">
        <v>405</v>
      </c>
      <c r="I32" s="182"/>
      <c r="J32" s="182"/>
      <c r="K32" s="182"/>
      <c r="L32" s="182"/>
    </row>
    <row r="33" spans="1:12" ht="12" x14ac:dyDescent="0.15">
      <c r="A33" s="176"/>
      <c r="B33" s="179"/>
      <c r="C33" s="182"/>
      <c r="D33" s="182"/>
      <c r="E33" s="182"/>
      <c r="F33" s="182"/>
      <c r="G33" s="110" t="s">
        <v>449</v>
      </c>
      <c r="H33" s="113" t="s">
        <v>405</v>
      </c>
      <c r="I33" s="182"/>
      <c r="J33" s="182"/>
      <c r="K33" s="182"/>
      <c r="L33" s="182"/>
    </row>
    <row r="34" spans="1:12" ht="12" x14ac:dyDescent="0.15">
      <c r="A34" s="176"/>
      <c r="B34" s="179"/>
      <c r="C34" s="182"/>
      <c r="D34" s="182"/>
      <c r="E34" s="182"/>
      <c r="F34" s="182"/>
      <c r="G34" s="110" t="s">
        <v>450</v>
      </c>
      <c r="H34" s="113" t="s">
        <v>451</v>
      </c>
      <c r="I34" s="182"/>
      <c r="J34" s="182"/>
      <c r="K34" s="182"/>
      <c r="L34" s="182"/>
    </row>
    <row r="35" spans="1:12" ht="12" x14ac:dyDescent="0.15">
      <c r="A35" s="176"/>
      <c r="B35" s="179"/>
      <c r="C35" s="182"/>
      <c r="D35" s="182"/>
      <c r="E35" s="182"/>
      <c r="F35" s="182"/>
      <c r="G35" s="110" t="s">
        <v>452</v>
      </c>
      <c r="H35" s="113" t="s">
        <v>453</v>
      </c>
      <c r="I35" s="182"/>
      <c r="J35" s="182"/>
      <c r="K35" s="182"/>
      <c r="L35" s="182"/>
    </row>
    <row r="36" spans="1:12" ht="12" x14ac:dyDescent="0.15">
      <c r="A36" s="176"/>
      <c r="B36" s="179"/>
      <c r="C36" s="182"/>
      <c r="D36" s="182"/>
      <c r="E36" s="182"/>
      <c r="F36" s="182"/>
      <c r="G36" s="110" t="s">
        <v>454</v>
      </c>
      <c r="H36" s="113" t="s">
        <v>455</v>
      </c>
      <c r="I36" s="182"/>
      <c r="J36" s="182"/>
      <c r="K36" s="182"/>
      <c r="L36" s="182"/>
    </row>
    <row r="37" spans="1:12" ht="24" x14ac:dyDescent="0.15">
      <c r="A37" s="176"/>
      <c r="B37" s="179"/>
      <c r="C37" s="182"/>
      <c r="D37" s="182"/>
      <c r="E37" s="182"/>
      <c r="F37" s="182"/>
      <c r="G37" s="110" t="s">
        <v>441</v>
      </c>
      <c r="H37" s="113" t="s">
        <v>455</v>
      </c>
      <c r="I37" s="182"/>
      <c r="J37" s="182"/>
      <c r="K37" s="182"/>
      <c r="L37" s="182"/>
    </row>
    <row r="38" spans="1:12" ht="12" x14ac:dyDescent="0.15">
      <c r="A38" s="176"/>
      <c r="B38" s="179"/>
      <c r="C38" s="182"/>
      <c r="D38" s="182"/>
      <c r="E38" s="182"/>
      <c r="F38" s="182"/>
      <c r="G38" s="110" t="s">
        <v>444</v>
      </c>
      <c r="H38" s="113" t="s">
        <v>455</v>
      </c>
      <c r="I38" s="182"/>
      <c r="J38" s="182"/>
      <c r="K38" s="182"/>
      <c r="L38" s="182"/>
    </row>
    <row r="39" spans="1:12" ht="12" x14ac:dyDescent="0.15">
      <c r="A39" s="176"/>
      <c r="B39" s="179"/>
      <c r="C39" s="182"/>
      <c r="D39" s="182"/>
      <c r="E39" s="182"/>
      <c r="F39" s="182"/>
      <c r="G39" s="110" t="s">
        <v>445</v>
      </c>
      <c r="H39" s="113" t="s">
        <v>455</v>
      </c>
      <c r="I39" s="182"/>
      <c r="J39" s="182"/>
      <c r="K39" s="182"/>
      <c r="L39" s="182"/>
    </row>
    <row r="40" spans="1:12" ht="12" x14ac:dyDescent="0.15">
      <c r="A40" s="176"/>
      <c r="B40" s="179"/>
      <c r="C40" s="182"/>
      <c r="D40" s="182"/>
      <c r="E40" s="182"/>
      <c r="F40" s="182"/>
      <c r="G40" s="110" t="s">
        <v>446</v>
      </c>
      <c r="H40" s="113" t="s">
        <v>455</v>
      </c>
      <c r="I40" s="182"/>
      <c r="J40" s="182"/>
      <c r="K40" s="182"/>
      <c r="L40" s="182"/>
    </row>
    <row r="41" spans="1:12" ht="12" x14ac:dyDescent="0.15">
      <c r="A41" s="176"/>
      <c r="B41" s="179"/>
      <c r="C41" s="182"/>
      <c r="D41" s="182"/>
      <c r="E41" s="182"/>
      <c r="F41" s="182"/>
      <c r="G41" s="110" t="s">
        <v>447</v>
      </c>
      <c r="H41" s="113" t="s">
        <v>455</v>
      </c>
      <c r="I41" s="182"/>
      <c r="J41" s="182"/>
      <c r="K41" s="182"/>
      <c r="L41" s="182"/>
    </row>
    <row r="42" spans="1:12" ht="24" x14ac:dyDescent="0.15">
      <c r="A42" s="176"/>
      <c r="B42" s="179"/>
      <c r="C42" s="182"/>
      <c r="D42" s="182"/>
      <c r="E42" s="182"/>
      <c r="F42" s="182"/>
      <c r="G42" s="110" t="s">
        <v>448</v>
      </c>
      <c r="H42" s="113" t="s">
        <v>455</v>
      </c>
      <c r="I42" s="182"/>
      <c r="J42" s="182"/>
      <c r="K42" s="182"/>
      <c r="L42" s="182"/>
    </row>
    <row r="43" spans="1:12" ht="12" x14ac:dyDescent="0.15">
      <c r="A43" s="176"/>
      <c r="B43" s="179"/>
      <c r="C43" s="182"/>
      <c r="D43" s="182"/>
      <c r="E43" s="182"/>
      <c r="F43" s="182"/>
      <c r="G43" s="110" t="s">
        <v>449</v>
      </c>
      <c r="H43" s="113" t="s">
        <v>455</v>
      </c>
      <c r="I43" s="182"/>
      <c r="J43" s="182"/>
      <c r="K43" s="182"/>
      <c r="L43" s="182"/>
    </row>
    <row r="44" spans="1:12" ht="12" x14ac:dyDescent="0.15">
      <c r="A44" s="176"/>
      <c r="B44" s="179"/>
      <c r="C44" s="182"/>
      <c r="D44" s="182"/>
      <c r="E44" s="182"/>
      <c r="F44" s="182"/>
      <c r="G44" s="110" t="s">
        <v>450</v>
      </c>
      <c r="H44" s="113" t="s">
        <v>455</v>
      </c>
      <c r="I44" s="182"/>
      <c r="J44" s="182"/>
      <c r="K44" s="182"/>
      <c r="L44" s="182"/>
    </row>
    <row r="45" spans="1:12" ht="12" x14ac:dyDescent="0.15">
      <c r="A45" s="176"/>
      <c r="B45" s="179"/>
      <c r="C45" s="182"/>
      <c r="D45" s="182"/>
      <c r="E45" s="182"/>
      <c r="F45" s="182"/>
      <c r="G45" s="110" t="s">
        <v>452</v>
      </c>
      <c r="H45" s="113" t="s">
        <v>455</v>
      </c>
      <c r="I45" s="182"/>
      <c r="J45" s="182"/>
      <c r="K45" s="182"/>
      <c r="L45" s="182"/>
    </row>
    <row r="46" spans="1:12" ht="12" x14ac:dyDescent="0.15">
      <c r="A46" s="176"/>
      <c r="B46" s="179"/>
      <c r="C46" s="182"/>
      <c r="D46" s="182"/>
      <c r="E46" s="182"/>
      <c r="F46" s="182"/>
      <c r="G46" s="110" t="s">
        <v>456</v>
      </c>
      <c r="H46" s="113" t="s">
        <v>386</v>
      </c>
      <c r="I46" s="182"/>
      <c r="J46" s="182"/>
      <c r="K46" s="182"/>
      <c r="L46" s="182"/>
    </row>
    <row r="47" spans="1:12" ht="12" x14ac:dyDescent="0.15">
      <c r="A47" s="176"/>
      <c r="B47" s="179"/>
      <c r="C47" s="182"/>
      <c r="D47" s="182"/>
      <c r="E47" s="182"/>
      <c r="F47" s="182"/>
      <c r="G47" s="110" t="s">
        <v>454</v>
      </c>
      <c r="H47" s="113" t="s">
        <v>457</v>
      </c>
      <c r="I47" s="182"/>
      <c r="J47" s="182"/>
      <c r="K47" s="182"/>
      <c r="L47" s="182"/>
    </row>
    <row r="48" spans="1:12" ht="24" x14ac:dyDescent="0.15">
      <c r="A48" s="176"/>
      <c r="B48" s="179"/>
      <c r="C48" s="182"/>
      <c r="D48" s="182"/>
      <c r="E48" s="182"/>
      <c r="F48" s="182"/>
      <c r="G48" s="110" t="s">
        <v>441</v>
      </c>
      <c r="H48" s="113" t="s">
        <v>458</v>
      </c>
      <c r="I48" s="182"/>
      <c r="J48" s="182"/>
      <c r="K48" s="182"/>
      <c r="L48" s="182"/>
    </row>
    <row r="49" spans="1:12" ht="12" x14ac:dyDescent="0.15">
      <c r="A49" s="176"/>
      <c r="B49" s="179"/>
      <c r="C49" s="182"/>
      <c r="D49" s="182"/>
      <c r="E49" s="182"/>
      <c r="F49" s="182"/>
      <c r="G49" s="110" t="s">
        <v>444</v>
      </c>
      <c r="H49" s="113" t="s">
        <v>459</v>
      </c>
      <c r="I49" s="182"/>
      <c r="J49" s="182"/>
      <c r="K49" s="182"/>
      <c r="L49" s="182"/>
    </row>
    <row r="50" spans="1:12" ht="12" x14ac:dyDescent="0.15">
      <c r="A50" s="176"/>
      <c r="B50" s="179"/>
      <c r="C50" s="182"/>
      <c r="D50" s="182"/>
      <c r="E50" s="182"/>
      <c r="F50" s="182"/>
      <c r="G50" s="110" t="s">
        <v>445</v>
      </c>
      <c r="H50" s="113" t="s">
        <v>459</v>
      </c>
      <c r="I50" s="182"/>
      <c r="J50" s="182"/>
      <c r="K50" s="182"/>
      <c r="L50" s="182"/>
    </row>
    <row r="51" spans="1:12" ht="12" x14ac:dyDescent="0.15">
      <c r="A51" s="176"/>
      <c r="B51" s="179"/>
      <c r="C51" s="182"/>
      <c r="D51" s="182"/>
      <c r="E51" s="182"/>
      <c r="F51" s="182"/>
      <c r="G51" s="110" t="s">
        <v>446</v>
      </c>
      <c r="H51" s="113" t="s">
        <v>460</v>
      </c>
      <c r="I51" s="182"/>
      <c r="J51" s="182"/>
      <c r="K51" s="182"/>
      <c r="L51" s="182"/>
    </row>
    <row r="52" spans="1:12" ht="12" x14ac:dyDescent="0.15">
      <c r="A52" s="176"/>
      <c r="B52" s="179"/>
      <c r="C52" s="182"/>
      <c r="D52" s="182"/>
      <c r="E52" s="182"/>
      <c r="F52" s="182"/>
      <c r="G52" s="110" t="s">
        <v>447</v>
      </c>
      <c r="H52" s="113" t="s">
        <v>461</v>
      </c>
      <c r="I52" s="182"/>
      <c r="J52" s="182"/>
      <c r="K52" s="182"/>
      <c r="L52" s="182"/>
    </row>
    <row r="53" spans="1:12" ht="24" x14ac:dyDescent="0.15">
      <c r="A53" s="176"/>
      <c r="B53" s="179"/>
      <c r="C53" s="182"/>
      <c r="D53" s="182"/>
      <c r="E53" s="182"/>
      <c r="F53" s="182"/>
      <c r="G53" s="110" t="s">
        <v>448</v>
      </c>
      <c r="H53" s="113" t="s">
        <v>462</v>
      </c>
      <c r="I53" s="182"/>
      <c r="J53" s="182"/>
      <c r="K53" s="182"/>
      <c r="L53" s="182"/>
    </row>
    <row r="54" spans="1:12" ht="12" x14ac:dyDescent="0.15">
      <c r="A54" s="176"/>
      <c r="B54" s="179"/>
      <c r="C54" s="182"/>
      <c r="D54" s="182"/>
      <c r="E54" s="182"/>
      <c r="F54" s="182"/>
      <c r="G54" s="110" t="s">
        <v>449</v>
      </c>
      <c r="H54" s="113" t="s">
        <v>463</v>
      </c>
      <c r="I54" s="182"/>
      <c r="J54" s="182"/>
      <c r="K54" s="182"/>
      <c r="L54" s="182"/>
    </row>
    <row r="55" spans="1:12" ht="12" x14ac:dyDescent="0.15">
      <c r="A55" s="176"/>
      <c r="B55" s="179"/>
      <c r="C55" s="182"/>
      <c r="D55" s="182"/>
      <c r="E55" s="182"/>
      <c r="F55" s="182"/>
      <c r="G55" s="110" t="s">
        <v>450</v>
      </c>
      <c r="H55" s="113" t="s">
        <v>464</v>
      </c>
      <c r="I55" s="182"/>
      <c r="J55" s="182"/>
      <c r="K55" s="182"/>
      <c r="L55" s="182"/>
    </row>
    <row r="56" spans="1:12" ht="12" x14ac:dyDescent="0.15">
      <c r="A56" s="177"/>
      <c r="B56" s="180"/>
      <c r="C56" s="183"/>
      <c r="D56" s="183"/>
      <c r="E56" s="183"/>
      <c r="F56" s="183"/>
      <c r="G56" s="110" t="s">
        <v>452</v>
      </c>
      <c r="H56" s="113" t="s">
        <v>465</v>
      </c>
      <c r="I56" s="183"/>
      <c r="J56" s="183"/>
      <c r="K56" s="183"/>
      <c r="L56" s="183"/>
    </row>
    <row r="57" spans="1:12" ht="24" customHeight="1" x14ac:dyDescent="0.15">
      <c r="A57" s="175" t="s">
        <v>37</v>
      </c>
      <c r="B57" s="178" t="s">
        <v>350</v>
      </c>
      <c r="C57" s="181">
        <v>292.64</v>
      </c>
      <c r="D57" s="181">
        <v>292.64</v>
      </c>
      <c r="E57" s="181">
        <v>0</v>
      </c>
      <c r="F57" s="184" t="s">
        <v>466</v>
      </c>
      <c r="G57" s="110" t="s">
        <v>392</v>
      </c>
      <c r="H57" s="113" t="s">
        <v>467</v>
      </c>
      <c r="I57" s="184" t="s">
        <v>393</v>
      </c>
      <c r="J57" s="185" t="s">
        <v>394</v>
      </c>
      <c r="K57" s="184" t="s">
        <v>395</v>
      </c>
      <c r="L57" s="185" t="s">
        <v>388</v>
      </c>
    </row>
    <row r="58" spans="1:12" ht="12" x14ac:dyDescent="0.15">
      <c r="A58" s="176"/>
      <c r="B58" s="179"/>
      <c r="C58" s="182"/>
      <c r="D58" s="182"/>
      <c r="E58" s="182"/>
      <c r="F58" s="182"/>
      <c r="G58" s="110" t="s">
        <v>396</v>
      </c>
      <c r="H58" s="113" t="s">
        <v>386</v>
      </c>
      <c r="I58" s="182"/>
      <c r="J58" s="182"/>
      <c r="K58" s="182"/>
      <c r="L58" s="182"/>
    </row>
    <row r="59" spans="1:12" ht="24" x14ac:dyDescent="0.15">
      <c r="A59" s="176"/>
      <c r="B59" s="179"/>
      <c r="C59" s="182"/>
      <c r="D59" s="182"/>
      <c r="E59" s="182"/>
      <c r="F59" s="182"/>
      <c r="G59" s="110" t="s">
        <v>397</v>
      </c>
      <c r="H59" s="113" t="s">
        <v>386</v>
      </c>
      <c r="I59" s="182"/>
      <c r="J59" s="182"/>
      <c r="K59" s="182"/>
      <c r="L59" s="182"/>
    </row>
    <row r="60" spans="1:12" ht="24" x14ac:dyDescent="0.15">
      <c r="A60" s="177"/>
      <c r="B60" s="180"/>
      <c r="C60" s="183"/>
      <c r="D60" s="183"/>
      <c r="E60" s="183"/>
      <c r="F60" s="183"/>
      <c r="G60" s="110" t="s">
        <v>398</v>
      </c>
      <c r="H60" s="113" t="s">
        <v>386</v>
      </c>
      <c r="I60" s="183"/>
      <c r="J60" s="183"/>
      <c r="K60" s="183"/>
      <c r="L60" s="183"/>
    </row>
    <row r="61" spans="1:12" ht="24" customHeight="1" x14ac:dyDescent="0.15">
      <c r="A61" s="175" t="s">
        <v>37</v>
      </c>
      <c r="B61" s="178" t="s">
        <v>351</v>
      </c>
      <c r="C61" s="181">
        <v>1400</v>
      </c>
      <c r="D61" s="181">
        <v>1000</v>
      </c>
      <c r="E61" s="181">
        <v>400</v>
      </c>
      <c r="F61" s="184" t="s">
        <v>468</v>
      </c>
      <c r="G61" s="110" t="s">
        <v>469</v>
      </c>
      <c r="H61" s="113" t="s">
        <v>470</v>
      </c>
      <c r="I61" s="110" t="s">
        <v>471</v>
      </c>
      <c r="J61" s="113" t="s">
        <v>394</v>
      </c>
      <c r="K61" s="184" t="s">
        <v>389</v>
      </c>
      <c r="L61" s="185" t="s">
        <v>388</v>
      </c>
    </row>
    <row r="62" spans="1:12" ht="12" x14ac:dyDescent="0.15">
      <c r="A62" s="176"/>
      <c r="B62" s="179"/>
      <c r="C62" s="182"/>
      <c r="D62" s="182"/>
      <c r="E62" s="182"/>
      <c r="F62" s="182"/>
      <c r="G62" s="110" t="s">
        <v>472</v>
      </c>
      <c r="H62" s="113" t="s">
        <v>473</v>
      </c>
      <c r="I62" s="184" t="s">
        <v>474</v>
      </c>
      <c r="J62" s="185" t="s">
        <v>394</v>
      </c>
      <c r="K62" s="182"/>
      <c r="L62" s="182"/>
    </row>
    <row r="63" spans="1:12" ht="12" x14ac:dyDescent="0.15">
      <c r="A63" s="176"/>
      <c r="B63" s="179"/>
      <c r="C63" s="182"/>
      <c r="D63" s="182"/>
      <c r="E63" s="182"/>
      <c r="F63" s="182"/>
      <c r="G63" s="110" t="s">
        <v>475</v>
      </c>
      <c r="H63" s="113" t="s">
        <v>476</v>
      </c>
      <c r="I63" s="182"/>
      <c r="J63" s="182"/>
      <c r="K63" s="182"/>
      <c r="L63" s="182"/>
    </row>
    <row r="64" spans="1:12" ht="12" x14ac:dyDescent="0.15">
      <c r="A64" s="176"/>
      <c r="B64" s="179"/>
      <c r="C64" s="182"/>
      <c r="D64" s="182"/>
      <c r="E64" s="182"/>
      <c r="F64" s="182"/>
      <c r="G64" s="110" t="s">
        <v>469</v>
      </c>
      <c r="H64" s="113" t="s">
        <v>399</v>
      </c>
      <c r="I64" s="182"/>
      <c r="J64" s="182"/>
      <c r="K64" s="182"/>
      <c r="L64" s="182"/>
    </row>
    <row r="65" spans="1:12" ht="12" x14ac:dyDescent="0.15">
      <c r="A65" s="177"/>
      <c r="B65" s="180"/>
      <c r="C65" s="183"/>
      <c r="D65" s="183"/>
      <c r="E65" s="183"/>
      <c r="F65" s="183"/>
      <c r="G65" s="110" t="s">
        <v>477</v>
      </c>
      <c r="H65" s="113" t="s">
        <v>478</v>
      </c>
      <c r="I65" s="183"/>
      <c r="J65" s="183"/>
      <c r="K65" s="183"/>
      <c r="L65" s="183"/>
    </row>
  </sheetData>
  <mergeCells count="59">
    <mergeCell ref="I7:I10"/>
    <mergeCell ref="A1:L1"/>
    <mergeCell ref="A2:L2"/>
    <mergeCell ref="A3:B5"/>
    <mergeCell ref="C3:E4"/>
    <mergeCell ref="F3:F5"/>
    <mergeCell ref="G3:L3"/>
    <mergeCell ref="G4:H4"/>
    <mergeCell ref="I4:J4"/>
    <mergeCell ref="K4:L4"/>
    <mergeCell ref="J7:J10"/>
    <mergeCell ref="K7:K10"/>
    <mergeCell ref="L7:L10"/>
    <mergeCell ref="F7:F10"/>
    <mergeCell ref="A11:A25"/>
    <mergeCell ref="B11:B25"/>
    <mergeCell ref="C11:C25"/>
    <mergeCell ref="D11:D25"/>
    <mergeCell ref="E11:E25"/>
    <mergeCell ref="A7:A10"/>
    <mergeCell ref="B7:B10"/>
    <mergeCell ref="C7:C10"/>
    <mergeCell ref="D7:D10"/>
    <mergeCell ref="E7:E10"/>
    <mergeCell ref="J11:J25"/>
    <mergeCell ref="K11:K25"/>
    <mergeCell ref="L11:L25"/>
    <mergeCell ref="A26:A56"/>
    <mergeCell ref="B26:B56"/>
    <mergeCell ref="C26:C56"/>
    <mergeCell ref="D26:D56"/>
    <mergeCell ref="E26:E56"/>
    <mergeCell ref="F26:F56"/>
    <mergeCell ref="K26:K56"/>
    <mergeCell ref="F11:F25"/>
    <mergeCell ref="I11:I25"/>
    <mergeCell ref="A57:A60"/>
    <mergeCell ref="B57:B60"/>
    <mergeCell ref="C57:C60"/>
    <mergeCell ref="D57:D60"/>
    <mergeCell ref="E57:E60"/>
    <mergeCell ref="F61:F65"/>
    <mergeCell ref="K61:K65"/>
    <mergeCell ref="L26:L56"/>
    <mergeCell ref="I27:I56"/>
    <mergeCell ref="J27:J56"/>
    <mergeCell ref="F57:F60"/>
    <mergeCell ref="I57:I60"/>
    <mergeCell ref="L61:L65"/>
    <mergeCell ref="I62:I65"/>
    <mergeCell ref="J62:J65"/>
    <mergeCell ref="J57:J60"/>
    <mergeCell ref="K57:K60"/>
    <mergeCell ref="L57:L60"/>
    <mergeCell ref="A61:A65"/>
    <mergeCell ref="B61:B65"/>
    <mergeCell ref="C61:C65"/>
    <mergeCell ref="D61:D65"/>
    <mergeCell ref="E61:E6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showZeros="0" topLeftCell="B4" workbookViewId="0">
      <selection activeCell="D10" sqref="D10"/>
    </sheetView>
  </sheetViews>
  <sheetFormatPr defaultRowHeight="10.8" x14ac:dyDescent="0.15"/>
  <cols>
    <col min="1" max="1" width="59.125" customWidth="1"/>
    <col min="2" max="2" width="44.375" customWidth="1"/>
    <col min="3" max="3" width="65.125" customWidth="1"/>
    <col min="4" max="4" width="44.375" customWidth="1"/>
  </cols>
  <sheetData>
    <row r="1" spans="1:4" ht="20.25" customHeight="1" x14ac:dyDescent="0.25">
      <c r="A1" s="7"/>
      <c r="B1" s="7"/>
      <c r="C1" s="7"/>
      <c r="D1" s="8" t="s">
        <v>2</v>
      </c>
    </row>
    <row r="2" spans="1:4" ht="20.25" customHeight="1" x14ac:dyDescent="0.15">
      <c r="A2" s="114" t="s">
        <v>3</v>
      </c>
      <c r="B2" s="114"/>
      <c r="C2" s="114"/>
      <c r="D2" s="114"/>
    </row>
    <row r="3" spans="1:4" ht="20.25" customHeight="1" x14ac:dyDescent="0.15">
      <c r="A3" s="9" t="s">
        <v>0</v>
      </c>
      <c r="B3" s="10"/>
      <c r="C3" s="11"/>
      <c r="D3" s="8" t="s">
        <v>4</v>
      </c>
    </row>
    <row r="4" spans="1:4" ht="19.5" customHeight="1" x14ac:dyDescent="0.15">
      <c r="A4" s="115" t="s">
        <v>5</v>
      </c>
      <c r="B4" s="116"/>
      <c r="C4" s="115" t="s">
        <v>6</v>
      </c>
      <c r="D4" s="116"/>
    </row>
    <row r="5" spans="1:4" ht="19.5" customHeight="1" x14ac:dyDescent="0.15">
      <c r="A5" s="12" t="s">
        <v>7</v>
      </c>
      <c r="B5" s="12" t="s">
        <v>8</v>
      </c>
      <c r="C5" s="12" t="s">
        <v>7</v>
      </c>
      <c r="D5" s="13" t="s">
        <v>8</v>
      </c>
    </row>
    <row r="6" spans="1:4" ht="19.5" customHeight="1" x14ac:dyDescent="0.15">
      <c r="A6" s="14" t="s">
        <v>9</v>
      </c>
      <c r="B6" s="15">
        <v>2871.23</v>
      </c>
      <c r="C6" s="14" t="s">
        <v>10</v>
      </c>
      <c r="D6" s="15">
        <v>0</v>
      </c>
    </row>
    <row r="7" spans="1:4" ht="19.5" customHeight="1" x14ac:dyDescent="0.15">
      <c r="A7" s="14" t="s">
        <v>11</v>
      </c>
      <c r="B7" s="16">
        <v>0</v>
      </c>
      <c r="C7" s="14" t="s">
        <v>12</v>
      </c>
      <c r="D7" s="15">
        <v>0</v>
      </c>
    </row>
    <row r="8" spans="1:4" ht="19.5" customHeight="1" x14ac:dyDescent="0.15">
      <c r="A8" s="17" t="s">
        <v>13</v>
      </c>
      <c r="B8" s="15">
        <v>0</v>
      </c>
      <c r="C8" s="18" t="s">
        <v>14</v>
      </c>
      <c r="D8" s="15">
        <v>0</v>
      </c>
    </row>
    <row r="9" spans="1:4" ht="19.5" customHeight="1" x14ac:dyDescent="0.15">
      <c r="A9" s="14" t="s">
        <v>15</v>
      </c>
      <c r="B9" s="19">
        <v>1380.92</v>
      </c>
      <c r="C9" s="14" t="s">
        <v>16</v>
      </c>
      <c r="D9" s="15">
        <v>0</v>
      </c>
    </row>
    <row r="10" spans="1:4" ht="19.5" customHeight="1" x14ac:dyDescent="0.15">
      <c r="A10" s="14" t="s">
        <v>17</v>
      </c>
      <c r="B10" s="15">
        <v>0</v>
      </c>
      <c r="C10" s="14" t="s">
        <v>18</v>
      </c>
      <c r="D10" s="15">
        <v>22</v>
      </c>
    </row>
    <row r="11" spans="1:4" ht="19.5" customHeight="1" x14ac:dyDescent="0.15">
      <c r="A11" s="14" t="s">
        <v>19</v>
      </c>
      <c r="B11" s="15">
        <v>3</v>
      </c>
      <c r="C11" s="14" t="s">
        <v>20</v>
      </c>
      <c r="D11" s="15">
        <v>0</v>
      </c>
    </row>
    <row r="12" spans="1:4" ht="19.5" customHeight="1" x14ac:dyDescent="0.15">
      <c r="A12" s="14"/>
      <c r="B12" s="15"/>
      <c r="C12" s="14" t="s">
        <v>21</v>
      </c>
      <c r="D12" s="15">
        <v>0</v>
      </c>
    </row>
    <row r="13" spans="1:4" ht="19.5" customHeight="1" x14ac:dyDescent="0.15">
      <c r="A13" s="20"/>
      <c r="B13" s="15"/>
      <c r="C13" s="14" t="s">
        <v>22</v>
      </c>
      <c r="D13" s="15">
        <v>3743.82</v>
      </c>
    </row>
    <row r="14" spans="1:4" ht="19.5" customHeight="1" x14ac:dyDescent="0.15">
      <c r="A14" s="20"/>
      <c r="B14" s="15"/>
      <c r="C14" s="14" t="s">
        <v>23</v>
      </c>
      <c r="D14" s="15">
        <v>0</v>
      </c>
    </row>
    <row r="15" spans="1:4" ht="19.5" customHeight="1" x14ac:dyDescent="0.15">
      <c r="A15" s="20"/>
      <c r="B15" s="15"/>
      <c r="C15" s="14" t="s">
        <v>24</v>
      </c>
      <c r="D15" s="15">
        <v>364.33</v>
      </c>
    </row>
    <row r="16" spans="1:4" ht="19.5" customHeight="1" x14ac:dyDescent="0.15">
      <c r="A16" s="20"/>
      <c r="B16" s="15"/>
      <c r="C16" s="14" t="s">
        <v>25</v>
      </c>
      <c r="D16" s="15">
        <v>0</v>
      </c>
    </row>
    <row r="17" spans="1:4" ht="19.5" customHeight="1" x14ac:dyDescent="0.15">
      <c r="A17" s="20"/>
      <c r="B17" s="15"/>
      <c r="C17" s="14" t="s">
        <v>26</v>
      </c>
      <c r="D17" s="15">
        <v>0</v>
      </c>
    </row>
    <row r="18" spans="1:4" ht="19.5" customHeight="1" x14ac:dyDescent="0.15">
      <c r="A18" s="20"/>
      <c r="B18" s="15"/>
      <c r="C18" s="14" t="s">
        <v>27</v>
      </c>
      <c r="D18" s="15">
        <v>0</v>
      </c>
    </row>
    <row r="19" spans="1:4" ht="19.5" customHeight="1" x14ac:dyDescent="0.15">
      <c r="A19" s="20"/>
      <c r="B19" s="15"/>
      <c r="C19" s="14" t="s">
        <v>28</v>
      </c>
      <c r="D19" s="15">
        <v>0</v>
      </c>
    </row>
    <row r="20" spans="1:4" ht="19.5" customHeight="1" x14ac:dyDescent="0.15">
      <c r="A20" s="20"/>
      <c r="B20" s="15"/>
      <c r="C20" s="14" t="s">
        <v>29</v>
      </c>
      <c r="D20" s="15">
        <v>0</v>
      </c>
    </row>
    <row r="21" spans="1:4" ht="19.5" customHeight="1" x14ac:dyDescent="0.15">
      <c r="A21" s="20"/>
      <c r="B21" s="15"/>
      <c r="C21" s="14" t="s">
        <v>30</v>
      </c>
      <c r="D21" s="15">
        <v>0</v>
      </c>
    </row>
    <row r="22" spans="1:4" ht="19.5" customHeight="1" x14ac:dyDescent="0.15">
      <c r="A22" s="20"/>
      <c r="B22" s="15"/>
      <c r="C22" s="14" t="s">
        <v>31</v>
      </c>
      <c r="D22" s="15">
        <v>0</v>
      </c>
    </row>
    <row r="23" spans="1:4" ht="19.5" customHeight="1" x14ac:dyDescent="0.15">
      <c r="A23" s="20"/>
      <c r="B23" s="15"/>
      <c r="C23" s="14" t="s">
        <v>32</v>
      </c>
      <c r="D23" s="15">
        <v>0</v>
      </c>
    </row>
    <row r="24" spans="1:4" ht="19.5" customHeight="1" x14ac:dyDescent="0.15">
      <c r="A24" s="20"/>
      <c r="B24" s="15"/>
      <c r="C24" s="14" t="s">
        <v>33</v>
      </c>
      <c r="D24" s="15">
        <v>0</v>
      </c>
    </row>
    <row r="25" spans="1:4" ht="19.5" customHeight="1" x14ac:dyDescent="0.15">
      <c r="A25" s="20"/>
      <c r="B25" s="15"/>
      <c r="C25" s="14" t="s">
        <v>34</v>
      </c>
      <c r="D25" s="15">
        <v>125</v>
      </c>
    </row>
    <row r="26" spans="1:4" ht="19.5" customHeight="1" x14ac:dyDescent="0.15">
      <c r="A26" s="14"/>
      <c r="B26" s="15"/>
      <c r="C26" s="14" t="s">
        <v>35</v>
      </c>
      <c r="D26" s="15">
        <v>0</v>
      </c>
    </row>
    <row r="27" spans="1:4" ht="19.5" customHeight="1" x14ac:dyDescent="0.15">
      <c r="A27" s="14"/>
      <c r="B27" s="15"/>
      <c r="C27" s="14" t="s">
        <v>36</v>
      </c>
      <c r="D27" s="15">
        <v>0</v>
      </c>
    </row>
    <row r="28" spans="1:4" ht="19.5" customHeight="1" x14ac:dyDescent="0.15">
      <c r="A28" s="14" t="s">
        <v>37</v>
      </c>
      <c r="B28" s="15"/>
      <c r="C28" s="14" t="s">
        <v>38</v>
      </c>
      <c r="D28" s="15">
        <v>0</v>
      </c>
    </row>
    <row r="29" spans="1:4" ht="19.5" customHeight="1" x14ac:dyDescent="0.15">
      <c r="A29" s="14"/>
      <c r="B29" s="15"/>
      <c r="C29" s="14" t="s">
        <v>39</v>
      </c>
      <c r="D29" s="15">
        <v>0</v>
      </c>
    </row>
    <row r="30" spans="1:4" ht="19.5" customHeight="1" x14ac:dyDescent="0.15">
      <c r="A30" s="21"/>
      <c r="B30" s="22"/>
      <c r="C30" s="21" t="s">
        <v>40</v>
      </c>
      <c r="D30" s="22">
        <v>0</v>
      </c>
    </row>
    <row r="31" spans="1:4" ht="19.5" customHeight="1" x14ac:dyDescent="0.15">
      <c r="A31" s="23"/>
      <c r="B31" s="24"/>
      <c r="C31" s="23" t="s">
        <v>41</v>
      </c>
      <c r="D31" s="24">
        <v>0</v>
      </c>
    </row>
    <row r="32" spans="1:4" ht="19.5" customHeight="1" x14ac:dyDescent="0.15">
      <c r="A32" s="23"/>
      <c r="B32" s="24"/>
      <c r="C32" s="23" t="s">
        <v>42</v>
      </c>
      <c r="D32" s="24">
        <v>0</v>
      </c>
    </row>
    <row r="33" spans="1:4" ht="19.5" customHeight="1" x14ac:dyDescent="0.15">
      <c r="A33" s="23"/>
      <c r="B33" s="24"/>
      <c r="C33" s="23" t="s">
        <v>43</v>
      </c>
      <c r="D33" s="24">
        <v>0</v>
      </c>
    </row>
    <row r="34" spans="1:4" ht="19.5" customHeight="1" x14ac:dyDescent="0.15">
      <c r="A34" s="23"/>
      <c r="B34" s="24"/>
      <c r="C34" s="23" t="s">
        <v>44</v>
      </c>
      <c r="D34" s="24">
        <v>0</v>
      </c>
    </row>
    <row r="35" spans="1:4" ht="19.5" customHeight="1" x14ac:dyDescent="0.15">
      <c r="A35" s="23"/>
      <c r="B35" s="24"/>
      <c r="C35" s="23" t="s">
        <v>45</v>
      </c>
      <c r="D35" s="24">
        <v>0</v>
      </c>
    </row>
    <row r="36" spans="1:4" ht="19.5" customHeight="1" x14ac:dyDescent="0.15">
      <c r="A36" s="23"/>
      <c r="B36" s="24"/>
      <c r="C36" s="23"/>
      <c r="D36" s="25"/>
    </row>
    <row r="37" spans="1:4" ht="19.5" customHeight="1" x14ac:dyDescent="0.15">
      <c r="A37" s="26" t="s">
        <v>46</v>
      </c>
      <c r="B37" s="25">
        <f>SUM(B6:B34)</f>
        <v>4255.1499999999996</v>
      </c>
      <c r="C37" s="26" t="s">
        <v>47</v>
      </c>
      <c r="D37" s="25">
        <f>SUM(D6:D35)</f>
        <v>4255.1500000000005</v>
      </c>
    </row>
    <row r="38" spans="1:4" ht="19.5" customHeight="1" x14ac:dyDescent="0.15">
      <c r="A38" s="23" t="s">
        <v>48</v>
      </c>
      <c r="B38" s="24">
        <v>0</v>
      </c>
      <c r="C38" s="23" t="s">
        <v>49</v>
      </c>
      <c r="D38" s="24">
        <v>0</v>
      </c>
    </row>
    <row r="39" spans="1:4" ht="19.5" customHeight="1" x14ac:dyDescent="0.15">
      <c r="A39" s="23" t="s">
        <v>50</v>
      </c>
      <c r="B39" s="24">
        <v>0</v>
      </c>
      <c r="C39" s="23" t="s">
        <v>51</v>
      </c>
      <c r="D39" s="24">
        <v>0</v>
      </c>
    </row>
    <row r="40" spans="1:4" ht="19.5" customHeight="1" x14ac:dyDescent="0.15">
      <c r="A40" s="23"/>
      <c r="B40" s="24"/>
      <c r="C40" s="23" t="s">
        <v>52</v>
      </c>
      <c r="D40" s="24">
        <v>0</v>
      </c>
    </row>
    <row r="41" spans="1:4" ht="19.5" customHeight="1" x14ac:dyDescent="0.15">
      <c r="A41" s="27"/>
      <c r="B41" s="28"/>
      <c r="C41" s="27"/>
      <c r="D41" s="29"/>
    </row>
    <row r="42" spans="1:4" ht="19.5" customHeight="1" x14ac:dyDescent="0.15">
      <c r="A42" s="30" t="s">
        <v>53</v>
      </c>
      <c r="B42" s="31">
        <f>SUM(B37:B39)</f>
        <v>4255.1499999999996</v>
      </c>
      <c r="C42" s="30" t="s">
        <v>54</v>
      </c>
      <c r="D42" s="32">
        <f>SUM(D37,D38,D40)</f>
        <v>4255.1500000000005</v>
      </c>
    </row>
    <row r="43" spans="1:4" ht="20.25" customHeight="1" x14ac:dyDescent="0.25">
      <c r="A43" s="33"/>
      <c r="B43" s="34"/>
      <c r="C43" s="35"/>
      <c r="D43" s="7"/>
    </row>
  </sheetData>
  <mergeCells count="3">
    <mergeCell ref="A2:D2"/>
    <mergeCell ref="C4:D4"/>
    <mergeCell ref="A4:B4"/>
  </mergeCells>
  <phoneticPr fontId="29" type="noConversion"/>
  <printOptions horizontalCentered="1"/>
  <pageMargins left="0.59097219999999995" right="0.59097219999999995" top="0.98472219999999999" bottom="0.98472219999999999" header="0.51249999999999996" footer="0.51249999999999996"/>
  <pageSetup paperSize="9" scale="55" orientation="landscape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GridLines="0" showZeros="0" workbookViewId="0">
      <selection activeCell="I12" sqref="I12"/>
    </sheetView>
  </sheetViews>
  <sheetFormatPr defaultRowHeight="10.8" x14ac:dyDescent="0.15"/>
  <cols>
    <col min="1" max="1" width="4.875" customWidth="1"/>
    <col min="2" max="3" width="3.625" customWidth="1"/>
    <col min="4" max="4" width="9.125" customWidth="1"/>
    <col min="5" max="5" width="38" customWidth="1"/>
    <col min="6" max="10" width="13.375" customWidth="1"/>
    <col min="11" max="14" width="12.125" customWidth="1"/>
    <col min="15" max="15" width="11.875" customWidth="1"/>
    <col min="16" max="17" width="10.625" customWidth="1"/>
    <col min="18" max="18" width="12.125" customWidth="1"/>
    <col min="19" max="19" width="9.875" customWidth="1"/>
    <col min="20" max="20" width="10.625" customWidth="1"/>
  </cols>
  <sheetData>
    <row r="1" spans="1:20" ht="20.100000000000001" customHeigh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9" t="s">
        <v>55</v>
      </c>
    </row>
    <row r="2" spans="1:20" ht="20.100000000000001" customHeight="1" x14ac:dyDescent="0.1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20.100000000000001" customHeight="1" x14ac:dyDescent="0.15">
      <c r="A3" s="40" t="s">
        <v>0</v>
      </c>
      <c r="B3" s="41"/>
      <c r="C3" s="41"/>
      <c r="D3" s="41"/>
      <c r="E3" s="41"/>
      <c r="F3" s="42"/>
      <c r="G3" s="42"/>
      <c r="H3" s="42"/>
      <c r="I3" s="42"/>
      <c r="J3" s="43"/>
      <c r="K3" s="43"/>
      <c r="L3" s="43"/>
      <c r="M3" s="43"/>
      <c r="N3" s="43"/>
      <c r="O3" s="43"/>
      <c r="P3" s="43"/>
      <c r="Q3" s="43"/>
      <c r="R3" s="43"/>
      <c r="S3" s="44"/>
      <c r="T3" s="8" t="s">
        <v>4</v>
      </c>
    </row>
    <row r="4" spans="1:20" ht="20.100000000000001" customHeight="1" x14ac:dyDescent="0.15">
      <c r="A4" s="117" t="s">
        <v>57</v>
      </c>
      <c r="B4" s="118"/>
      <c r="C4" s="118"/>
      <c r="D4" s="118"/>
      <c r="E4" s="119"/>
      <c r="F4" s="123" t="s">
        <v>58</v>
      </c>
      <c r="G4" s="129" t="s">
        <v>59</v>
      </c>
      <c r="H4" s="124" t="s">
        <v>60</v>
      </c>
      <c r="I4" s="124" t="s">
        <v>61</v>
      </c>
      <c r="J4" s="124" t="s">
        <v>62</v>
      </c>
      <c r="K4" s="124" t="s">
        <v>63</v>
      </c>
      <c r="L4" s="124"/>
      <c r="M4" s="126" t="s">
        <v>64</v>
      </c>
      <c r="N4" s="134" t="s">
        <v>65</v>
      </c>
      <c r="O4" s="135"/>
      <c r="P4" s="135"/>
      <c r="Q4" s="135"/>
      <c r="R4" s="136"/>
      <c r="S4" s="123" t="s">
        <v>66</v>
      </c>
      <c r="T4" s="124" t="s">
        <v>67</v>
      </c>
    </row>
    <row r="5" spans="1:20" ht="20.100000000000001" customHeight="1" x14ac:dyDescent="0.15">
      <c r="A5" s="117" t="s">
        <v>68</v>
      </c>
      <c r="B5" s="118"/>
      <c r="C5" s="119"/>
      <c r="D5" s="120" t="s">
        <v>69</v>
      </c>
      <c r="E5" s="122" t="s">
        <v>70</v>
      </c>
      <c r="F5" s="124"/>
      <c r="G5" s="129"/>
      <c r="H5" s="124"/>
      <c r="I5" s="124"/>
      <c r="J5" s="124"/>
      <c r="K5" s="131" t="s">
        <v>71</v>
      </c>
      <c r="L5" s="124" t="s">
        <v>72</v>
      </c>
      <c r="M5" s="127"/>
      <c r="N5" s="133" t="s">
        <v>73</v>
      </c>
      <c r="O5" s="133" t="s">
        <v>74</v>
      </c>
      <c r="P5" s="133" t="s">
        <v>75</v>
      </c>
      <c r="Q5" s="133" t="s">
        <v>76</v>
      </c>
      <c r="R5" s="133" t="s">
        <v>77</v>
      </c>
      <c r="S5" s="124"/>
      <c r="T5" s="124"/>
    </row>
    <row r="6" spans="1:20" ht="30.75" customHeight="1" x14ac:dyDescent="0.15">
      <c r="A6" s="46" t="s">
        <v>78</v>
      </c>
      <c r="B6" s="47" t="s">
        <v>79</v>
      </c>
      <c r="C6" s="48" t="s">
        <v>80</v>
      </c>
      <c r="D6" s="121"/>
      <c r="E6" s="121"/>
      <c r="F6" s="125"/>
      <c r="G6" s="130"/>
      <c r="H6" s="125"/>
      <c r="I6" s="125"/>
      <c r="J6" s="125"/>
      <c r="K6" s="132"/>
      <c r="L6" s="125"/>
      <c r="M6" s="128"/>
      <c r="N6" s="125"/>
      <c r="O6" s="125"/>
      <c r="P6" s="125"/>
      <c r="Q6" s="125"/>
      <c r="R6" s="125"/>
      <c r="S6" s="125"/>
      <c r="T6" s="125"/>
    </row>
    <row r="7" spans="1:20" ht="20.100000000000001" customHeight="1" x14ac:dyDescent="0.15">
      <c r="A7" s="51" t="s">
        <v>37</v>
      </c>
      <c r="B7" s="51" t="s">
        <v>37</v>
      </c>
      <c r="C7" s="51" t="s">
        <v>37</v>
      </c>
      <c r="D7" s="51" t="s">
        <v>37</v>
      </c>
      <c r="E7" s="51" t="s">
        <v>58</v>
      </c>
      <c r="F7" s="52">
        <v>4255.1499999999996</v>
      </c>
      <c r="G7" s="52">
        <v>0</v>
      </c>
      <c r="H7" s="52">
        <v>2871.23</v>
      </c>
      <c r="I7" s="52">
        <v>0</v>
      </c>
      <c r="J7" s="53">
        <v>0</v>
      </c>
      <c r="K7" s="54">
        <v>1380.92</v>
      </c>
      <c r="L7" s="52">
        <v>0</v>
      </c>
      <c r="M7" s="53">
        <v>0</v>
      </c>
      <c r="N7" s="54">
        <f t="shared" ref="N7:N17" si="0">SUM(O7:R7)</f>
        <v>0</v>
      </c>
      <c r="O7" s="52">
        <v>0</v>
      </c>
      <c r="P7" s="52">
        <v>0</v>
      </c>
      <c r="Q7" s="52">
        <v>0</v>
      </c>
      <c r="R7" s="53">
        <v>0</v>
      </c>
      <c r="S7" s="54">
        <v>3</v>
      </c>
      <c r="T7" s="53">
        <v>0</v>
      </c>
    </row>
    <row r="8" spans="1:20" ht="20.100000000000001" customHeight="1" x14ac:dyDescent="0.15">
      <c r="A8" s="51" t="s">
        <v>81</v>
      </c>
      <c r="B8" s="51" t="s">
        <v>82</v>
      </c>
      <c r="C8" s="51" t="s">
        <v>83</v>
      </c>
      <c r="D8" s="51" t="s">
        <v>84</v>
      </c>
      <c r="E8" s="51" t="s">
        <v>85</v>
      </c>
      <c r="F8" s="52">
        <v>22</v>
      </c>
      <c r="G8" s="52">
        <v>0</v>
      </c>
      <c r="H8" s="52">
        <v>2</v>
      </c>
      <c r="I8" s="52">
        <v>0</v>
      </c>
      <c r="J8" s="53">
        <v>0</v>
      </c>
      <c r="K8" s="54">
        <v>20</v>
      </c>
      <c r="L8" s="52">
        <v>0</v>
      </c>
      <c r="M8" s="53">
        <v>0</v>
      </c>
      <c r="N8" s="54">
        <f t="shared" si="0"/>
        <v>0</v>
      </c>
      <c r="O8" s="52">
        <v>0</v>
      </c>
      <c r="P8" s="52">
        <v>0</v>
      </c>
      <c r="Q8" s="52">
        <v>0</v>
      </c>
      <c r="R8" s="53">
        <v>0</v>
      </c>
      <c r="S8" s="54">
        <v>0</v>
      </c>
      <c r="T8" s="53">
        <v>0</v>
      </c>
    </row>
    <row r="9" spans="1:20" ht="20.100000000000001" customHeight="1" x14ac:dyDescent="0.15">
      <c r="A9" s="51" t="s">
        <v>86</v>
      </c>
      <c r="B9" s="51" t="s">
        <v>87</v>
      </c>
      <c r="C9" s="51" t="s">
        <v>88</v>
      </c>
      <c r="D9" s="51" t="s">
        <v>84</v>
      </c>
      <c r="E9" s="51" t="s">
        <v>89</v>
      </c>
      <c r="F9" s="52">
        <v>21.92</v>
      </c>
      <c r="G9" s="52">
        <v>0</v>
      </c>
      <c r="H9" s="52">
        <v>19.920000000000002</v>
      </c>
      <c r="I9" s="52">
        <v>0</v>
      </c>
      <c r="J9" s="53">
        <v>0</v>
      </c>
      <c r="K9" s="54">
        <v>2</v>
      </c>
      <c r="L9" s="52">
        <v>0</v>
      </c>
      <c r="M9" s="53">
        <v>0</v>
      </c>
      <c r="N9" s="54">
        <f t="shared" si="0"/>
        <v>0</v>
      </c>
      <c r="O9" s="52">
        <v>0</v>
      </c>
      <c r="P9" s="52">
        <v>0</v>
      </c>
      <c r="Q9" s="52">
        <v>0</v>
      </c>
      <c r="R9" s="53">
        <v>0</v>
      </c>
      <c r="S9" s="54">
        <v>0</v>
      </c>
      <c r="T9" s="53">
        <v>0</v>
      </c>
    </row>
    <row r="10" spans="1:20" ht="20.100000000000001" customHeight="1" x14ac:dyDescent="0.15">
      <c r="A10" s="51" t="s">
        <v>86</v>
      </c>
      <c r="B10" s="51" t="s">
        <v>87</v>
      </c>
      <c r="C10" s="51" t="s">
        <v>87</v>
      </c>
      <c r="D10" s="51" t="s">
        <v>84</v>
      </c>
      <c r="E10" s="51" t="s">
        <v>90</v>
      </c>
      <c r="F10" s="52">
        <v>124</v>
      </c>
      <c r="G10" s="52">
        <v>0</v>
      </c>
      <c r="H10" s="52">
        <v>124</v>
      </c>
      <c r="I10" s="52">
        <v>0</v>
      </c>
      <c r="J10" s="53">
        <v>0</v>
      </c>
      <c r="K10" s="54">
        <v>0</v>
      </c>
      <c r="L10" s="52">
        <v>0</v>
      </c>
      <c r="M10" s="53">
        <v>0</v>
      </c>
      <c r="N10" s="54">
        <f t="shared" si="0"/>
        <v>0</v>
      </c>
      <c r="O10" s="52">
        <v>0</v>
      </c>
      <c r="P10" s="52">
        <v>0</v>
      </c>
      <c r="Q10" s="52">
        <v>0</v>
      </c>
      <c r="R10" s="53">
        <v>0</v>
      </c>
      <c r="S10" s="54">
        <v>0</v>
      </c>
      <c r="T10" s="53">
        <v>0</v>
      </c>
    </row>
    <row r="11" spans="1:20" ht="20.100000000000001" customHeight="1" x14ac:dyDescent="0.15">
      <c r="A11" s="51" t="s">
        <v>86</v>
      </c>
      <c r="B11" s="51" t="s">
        <v>87</v>
      </c>
      <c r="C11" s="51" t="s">
        <v>91</v>
      </c>
      <c r="D11" s="51" t="s">
        <v>84</v>
      </c>
      <c r="E11" s="51" t="s">
        <v>92</v>
      </c>
      <c r="F11" s="52">
        <v>62</v>
      </c>
      <c r="G11" s="52">
        <v>0</v>
      </c>
      <c r="H11" s="52">
        <v>62</v>
      </c>
      <c r="I11" s="52">
        <v>0</v>
      </c>
      <c r="J11" s="53">
        <v>0</v>
      </c>
      <c r="K11" s="54">
        <v>0</v>
      </c>
      <c r="L11" s="52">
        <v>0</v>
      </c>
      <c r="M11" s="53">
        <v>0</v>
      </c>
      <c r="N11" s="54">
        <f t="shared" si="0"/>
        <v>0</v>
      </c>
      <c r="O11" s="52">
        <v>0</v>
      </c>
      <c r="P11" s="52">
        <v>0</v>
      </c>
      <c r="Q11" s="52">
        <v>0</v>
      </c>
      <c r="R11" s="53">
        <v>0</v>
      </c>
      <c r="S11" s="54">
        <v>0</v>
      </c>
      <c r="T11" s="53">
        <v>0</v>
      </c>
    </row>
    <row r="12" spans="1:20" ht="20.100000000000001" customHeight="1" x14ac:dyDescent="0.15">
      <c r="A12" s="51" t="s">
        <v>86</v>
      </c>
      <c r="B12" s="51" t="s">
        <v>82</v>
      </c>
      <c r="C12" s="51" t="s">
        <v>88</v>
      </c>
      <c r="D12" s="51" t="s">
        <v>84</v>
      </c>
      <c r="E12" s="51" t="s">
        <v>93</v>
      </c>
      <c r="F12" s="52">
        <v>292.64</v>
      </c>
      <c r="G12" s="52">
        <v>0</v>
      </c>
      <c r="H12" s="52">
        <v>292.64</v>
      </c>
      <c r="I12" s="52">
        <v>0</v>
      </c>
      <c r="J12" s="53">
        <v>0</v>
      </c>
      <c r="K12" s="54">
        <v>0</v>
      </c>
      <c r="L12" s="52">
        <v>0</v>
      </c>
      <c r="M12" s="53">
        <v>0</v>
      </c>
      <c r="N12" s="54">
        <f t="shared" si="0"/>
        <v>0</v>
      </c>
      <c r="O12" s="52">
        <v>0</v>
      </c>
      <c r="P12" s="52">
        <v>0</v>
      </c>
      <c r="Q12" s="52">
        <v>0</v>
      </c>
      <c r="R12" s="53">
        <v>0</v>
      </c>
      <c r="S12" s="54">
        <v>0</v>
      </c>
      <c r="T12" s="53">
        <v>0</v>
      </c>
    </row>
    <row r="13" spans="1:20" ht="20.100000000000001" customHeight="1" x14ac:dyDescent="0.15">
      <c r="A13" s="51" t="s">
        <v>86</v>
      </c>
      <c r="B13" s="51" t="s">
        <v>82</v>
      </c>
      <c r="C13" s="51" t="s">
        <v>94</v>
      </c>
      <c r="D13" s="51" t="s">
        <v>84</v>
      </c>
      <c r="E13" s="51" t="s">
        <v>95</v>
      </c>
      <c r="F13" s="52">
        <v>3127.33</v>
      </c>
      <c r="G13" s="52">
        <v>0</v>
      </c>
      <c r="H13" s="52">
        <v>1841.74</v>
      </c>
      <c r="I13" s="52">
        <v>0</v>
      </c>
      <c r="J13" s="53">
        <v>0</v>
      </c>
      <c r="K13" s="54">
        <v>1282.5899999999999</v>
      </c>
      <c r="L13" s="52">
        <v>0</v>
      </c>
      <c r="M13" s="53">
        <v>0</v>
      </c>
      <c r="N13" s="54">
        <f t="shared" si="0"/>
        <v>0</v>
      </c>
      <c r="O13" s="52">
        <v>0</v>
      </c>
      <c r="P13" s="52">
        <v>0</v>
      </c>
      <c r="Q13" s="52">
        <v>0</v>
      </c>
      <c r="R13" s="53">
        <v>0</v>
      </c>
      <c r="S13" s="54">
        <v>3</v>
      </c>
      <c r="T13" s="53">
        <v>0</v>
      </c>
    </row>
    <row r="14" spans="1:20" ht="20.100000000000001" customHeight="1" x14ac:dyDescent="0.15">
      <c r="A14" s="51" t="s">
        <v>86</v>
      </c>
      <c r="B14" s="51" t="s">
        <v>82</v>
      </c>
      <c r="C14" s="51" t="s">
        <v>96</v>
      </c>
      <c r="D14" s="51" t="s">
        <v>84</v>
      </c>
      <c r="E14" s="51" t="s">
        <v>97</v>
      </c>
      <c r="F14" s="52">
        <v>115.93</v>
      </c>
      <c r="G14" s="52">
        <v>0</v>
      </c>
      <c r="H14" s="52">
        <v>115.93</v>
      </c>
      <c r="I14" s="52">
        <v>0</v>
      </c>
      <c r="J14" s="53">
        <v>0</v>
      </c>
      <c r="K14" s="54">
        <v>0</v>
      </c>
      <c r="L14" s="52">
        <v>0</v>
      </c>
      <c r="M14" s="53">
        <v>0</v>
      </c>
      <c r="N14" s="54">
        <f t="shared" si="0"/>
        <v>0</v>
      </c>
      <c r="O14" s="52">
        <v>0</v>
      </c>
      <c r="P14" s="52">
        <v>0</v>
      </c>
      <c r="Q14" s="52">
        <v>0</v>
      </c>
      <c r="R14" s="53">
        <v>0</v>
      </c>
      <c r="S14" s="54">
        <v>0</v>
      </c>
      <c r="T14" s="53">
        <v>0</v>
      </c>
    </row>
    <row r="15" spans="1:20" ht="20.100000000000001" customHeight="1" x14ac:dyDescent="0.15">
      <c r="A15" s="51" t="s">
        <v>98</v>
      </c>
      <c r="B15" s="51" t="s">
        <v>99</v>
      </c>
      <c r="C15" s="51" t="s">
        <v>88</v>
      </c>
      <c r="D15" s="51" t="s">
        <v>84</v>
      </c>
      <c r="E15" s="51" t="s">
        <v>100</v>
      </c>
      <c r="F15" s="52">
        <v>64.33</v>
      </c>
      <c r="G15" s="52">
        <v>0</v>
      </c>
      <c r="H15" s="52">
        <v>38</v>
      </c>
      <c r="I15" s="52">
        <v>0</v>
      </c>
      <c r="J15" s="53">
        <v>0</v>
      </c>
      <c r="K15" s="54">
        <v>26.33</v>
      </c>
      <c r="L15" s="52">
        <v>0</v>
      </c>
      <c r="M15" s="53">
        <v>0</v>
      </c>
      <c r="N15" s="54">
        <f t="shared" si="0"/>
        <v>0</v>
      </c>
      <c r="O15" s="52">
        <v>0</v>
      </c>
      <c r="P15" s="52">
        <v>0</v>
      </c>
      <c r="Q15" s="52">
        <v>0</v>
      </c>
      <c r="R15" s="53">
        <v>0</v>
      </c>
      <c r="S15" s="54">
        <v>0</v>
      </c>
      <c r="T15" s="53">
        <v>0</v>
      </c>
    </row>
    <row r="16" spans="1:20" ht="20.100000000000001" customHeight="1" x14ac:dyDescent="0.15">
      <c r="A16" s="51" t="s">
        <v>98</v>
      </c>
      <c r="B16" s="51" t="s">
        <v>101</v>
      </c>
      <c r="C16" s="51" t="s">
        <v>102</v>
      </c>
      <c r="D16" s="51" t="s">
        <v>84</v>
      </c>
      <c r="E16" s="51" t="s">
        <v>103</v>
      </c>
      <c r="F16" s="52">
        <v>300</v>
      </c>
      <c r="G16" s="52">
        <v>0</v>
      </c>
      <c r="H16" s="52">
        <v>300</v>
      </c>
      <c r="I16" s="52">
        <v>0</v>
      </c>
      <c r="J16" s="53">
        <v>0</v>
      </c>
      <c r="K16" s="54">
        <v>0</v>
      </c>
      <c r="L16" s="52">
        <v>0</v>
      </c>
      <c r="M16" s="53">
        <v>0</v>
      </c>
      <c r="N16" s="54">
        <f t="shared" si="0"/>
        <v>0</v>
      </c>
      <c r="O16" s="52">
        <v>0</v>
      </c>
      <c r="P16" s="52">
        <v>0</v>
      </c>
      <c r="Q16" s="52">
        <v>0</v>
      </c>
      <c r="R16" s="53">
        <v>0</v>
      </c>
      <c r="S16" s="54">
        <v>0</v>
      </c>
      <c r="T16" s="53">
        <v>0</v>
      </c>
    </row>
    <row r="17" spans="1:20" ht="20.100000000000001" customHeight="1" x14ac:dyDescent="0.15">
      <c r="A17" s="51" t="s">
        <v>104</v>
      </c>
      <c r="B17" s="51" t="s">
        <v>88</v>
      </c>
      <c r="C17" s="51" t="s">
        <v>102</v>
      </c>
      <c r="D17" s="51" t="s">
        <v>84</v>
      </c>
      <c r="E17" s="51" t="s">
        <v>105</v>
      </c>
      <c r="F17" s="52">
        <v>125</v>
      </c>
      <c r="G17" s="52">
        <v>0</v>
      </c>
      <c r="H17" s="52">
        <v>75</v>
      </c>
      <c r="I17" s="52">
        <v>0</v>
      </c>
      <c r="J17" s="53">
        <v>0</v>
      </c>
      <c r="K17" s="54">
        <v>50</v>
      </c>
      <c r="L17" s="52">
        <v>0</v>
      </c>
      <c r="M17" s="53">
        <v>0</v>
      </c>
      <c r="N17" s="54">
        <f t="shared" si="0"/>
        <v>0</v>
      </c>
      <c r="O17" s="52">
        <v>0</v>
      </c>
      <c r="P17" s="52">
        <v>0</v>
      </c>
      <c r="Q17" s="52">
        <v>0</v>
      </c>
      <c r="R17" s="53">
        <v>0</v>
      </c>
      <c r="S17" s="54">
        <v>0</v>
      </c>
      <c r="T17" s="53">
        <v>0</v>
      </c>
    </row>
  </sheetData>
  <mergeCells count="22">
    <mergeCell ref="N4:R4"/>
    <mergeCell ref="S4:S6"/>
    <mergeCell ref="N5:N6"/>
    <mergeCell ref="P5:P6"/>
    <mergeCell ref="Q5:Q6"/>
    <mergeCell ref="R5:R6"/>
    <mergeCell ref="A5:C5"/>
    <mergeCell ref="A2:T2"/>
    <mergeCell ref="D5:D6"/>
    <mergeCell ref="E5:E6"/>
    <mergeCell ref="F4:F6"/>
    <mergeCell ref="J4:J6"/>
    <mergeCell ref="I4:I6"/>
    <mergeCell ref="K4:L4"/>
    <mergeCell ref="A4:E4"/>
    <mergeCell ref="M4:M6"/>
    <mergeCell ref="G4:G6"/>
    <mergeCell ref="H4:H6"/>
    <mergeCell ref="K5:K6"/>
    <mergeCell ref="L5:L6"/>
    <mergeCell ref="T4:T6"/>
    <mergeCell ref="O5:O6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68" fitToHeight="1000" orientation="landscape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showZeros="0" workbookViewId="0"/>
  </sheetViews>
  <sheetFormatPr defaultRowHeight="10.8" x14ac:dyDescent="0.15"/>
  <cols>
    <col min="1" max="1" width="5" customWidth="1"/>
    <col min="2" max="3" width="3.625" customWidth="1"/>
    <col min="4" max="4" width="10.125" customWidth="1"/>
    <col min="5" max="5" width="50.875" customWidth="1"/>
    <col min="6" max="10" width="14.5" customWidth="1"/>
  </cols>
  <sheetData>
    <row r="1" spans="1:10" ht="20.100000000000001" customHeight="1" x14ac:dyDescent="0.15">
      <c r="A1" s="11"/>
      <c r="B1" s="55"/>
      <c r="C1" s="55"/>
      <c r="D1" s="55"/>
      <c r="E1" s="55"/>
      <c r="F1" s="55"/>
      <c r="G1" s="55"/>
      <c r="H1" s="55"/>
      <c r="I1" s="55"/>
      <c r="J1" s="56" t="s">
        <v>106</v>
      </c>
    </row>
    <row r="2" spans="1:10" ht="20.100000000000001" customHeight="1" x14ac:dyDescent="0.15">
      <c r="A2" s="114" t="s">
        <v>107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20.100000000000001" customHeight="1" x14ac:dyDescent="0.15">
      <c r="A3" s="9" t="s">
        <v>0</v>
      </c>
      <c r="B3" s="10"/>
      <c r="C3" s="10"/>
      <c r="D3" s="10"/>
      <c r="E3" s="10"/>
      <c r="F3" s="57"/>
      <c r="G3" s="57"/>
      <c r="H3" s="57"/>
      <c r="I3" s="57"/>
      <c r="J3" s="8" t="s">
        <v>4</v>
      </c>
    </row>
    <row r="4" spans="1:10" ht="20.100000000000001" customHeight="1" x14ac:dyDescent="0.15">
      <c r="A4" s="115" t="s">
        <v>57</v>
      </c>
      <c r="B4" s="144"/>
      <c r="C4" s="144"/>
      <c r="D4" s="144"/>
      <c r="E4" s="116"/>
      <c r="F4" s="141" t="s">
        <v>58</v>
      </c>
      <c r="G4" s="142" t="s">
        <v>108</v>
      </c>
      <c r="H4" s="143" t="s">
        <v>109</v>
      </c>
      <c r="I4" s="143" t="s">
        <v>110</v>
      </c>
      <c r="J4" s="137" t="s">
        <v>111</v>
      </c>
    </row>
    <row r="5" spans="1:10" ht="20.100000000000001" customHeight="1" x14ac:dyDescent="0.15">
      <c r="A5" s="115" t="s">
        <v>68</v>
      </c>
      <c r="B5" s="144"/>
      <c r="C5" s="116"/>
      <c r="D5" s="140" t="s">
        <v>69</v>
      </c>
      <c r="E5" s="138" t="s">
        <v>112</v>
      </c>
      <c r="F5" s="142"/>
      <c r="G5" s="142"/>
      <c r="H5" s="143"/>
      <c r="I5" s="143"/>
      <c r="J5" s="137"/>
    </row>
    <row r="6" spans="1:10" ht="15" customHeight="1" x14ac:dyDescent="0.15">
      <c r="A6" s="58" t="s">
        <v>78</v>
      </c>
      <c r="B6" s="58" t="s">
        <v>79</v>
      </c>
      <c r="C6" s="59" t="s">
        <v>80</v>
      </c>
      <c r="D6" s="137"/>
      <c r="E6" s="139"/>
      <c r="F6" s="142"/>
      <c r="G6" s="142"/>
      <c r="H6" s="143"/>
      <c r="I6" s="143"/>
      <c r="J6" s="137"/>
    </row>
    <row r="7" spans="1:10" ht="20.100000000000001" customHeight="1" x14ac:dyDescent="0.15">
      <c r="A7" s="60" t="s">
        <v>37</v>
      </c>
      <c r="B7" s="60" t="s">
        <v>37</v>
      </c>
      <c r="C7" s="60" t="s">
        <v>37</v>
      </c>
      <c r="D7" s="61" t="s">
        <v>37</v>
      </c>
      <c r="E7" s="61" t="s">
        <v>58</v>
      </c>
      <c r="F7" s="62">
        <f t="shared" ref="F7:F17" si="0">SUM(G7:J7)</f>
        <v>4255.1499999999996</v>
      </c>
      <c r="G7" s="62">
        <v>1825.78</v>
      </c>
      <c r="H7" s="62">
        <v>2429.37</v>
      </c>
      <c r="I7" s="62">
        <v>0</v>
      </c>
      <c r="J7" s="19">
        <v>0</v>
      </c>
    </row>
    <row r="8" spans="1:10" ht="20.100000000000001" customHeight="1" x14ac:dyDescent="0.15">
      <c r="A8" s="60" t="s">
        <v>81</v>
      </c>
      <c r="B8" s="60" t="s">
        <v>82</v>
      </c>
      <c r="C8" s="60" t="s">
        <v>83</v>
      </c>
      <c r="D8" s="61" t="s">
        <v>84</v>
      </c>
      <c r="E8" s="61" t="s">
        <v>85</v>
      </c>
      <c r="F8" s="62">
        <f t="shared" si="0"/>
        <v>22</v>
      </c>
      <c r="G8" s="62">
        <v>14</v>
      </c>
      <c r="H8" s="62">
        <v>8</v>
      </c>
      <c r="I8" s="62">
        <v>0</v>
      </c>
      <c r="J8" s="19">
        <v>0</v>
      </c>
    </row>
    <row r="9" spans="1:10" ht="20.100000000000001" customHeight="1" x14ac:dyDescent="0.15">
      <c r="A9" s="60" t="s">
        <v>86</v>
      </c>
      <c r="B9" s="60" t="s">
        <v>87</v>
      </c>
      <c r="C9" s="60" t="s">
        <v>88</v>
      </c>
      <c r="D9" s="61" t="s">
        <v>84</v>
      </c>
      <c r="E9" s="61" t="s">
        <v>89</v>
      </c>
      <c r="F9" s="62">
        <f t="shared" si="0"/>
        <v>21.92</v>
      </c>
      <c r="G9" s="62">
        <v>21.92</v>
      </c>
      <c r="H9" s="62">
        <v>0</v>
      </c>
      <c r="I9" s="62">
        <v>0</v>
      </c>
      <c r="J9" s="19">
        <v>0</v>
      </c>
    </row>
    <row r="10" spans="1:10" ht="20.100000000000001" customHeight="1" x14ac:dyDescent="0.15">
      <c r="A10" s="60" t="s">
        <v>86</v>
      </c>
      <c r="B10" s="60" t="s">
        <v>87</v>
      </c>
      <c r="C10" s="60" t="s">
        <v>87</v>
      </c>
      <c r="D10" s="61" t="s">
        <v>84</v>
      </c>
      <c r="E10" s="61" t="s">
        <v>90</v>
      </c>
      <c r="F10" s="62">
        <f t="shared" si="0"/>
        <v>124</v>
      </c>
      <c r="G10" s="62">
        <v>124</v>
      </c>
      <c r="H10" s="62">
        <v>0</v>
      </c>
      <c r="I10" s="62">
        <v>0</v>
      </c>
      <c r="J10" s="19">
        <v>0</v>
      </c>
    </row>
    <row r="11" spans="1:10" ht="20.100000000000001" customHeight="1" x14ac:dyDescent="0.15">
      <c r="A11" s="60" t="s">
        <v>86</v>
      </c>
      <c r="B11" s="60" t="s">
        <v>87</v>
      </c>
      <c r="C11" s="60" t="s">
        <v>91</v>
      </c>
      <c r="D11" s="61" t="s">
        <v>84</v>
      </c>
      <c r="E11" s="61" t="s">
        <v>92</v>
      </c>
      <c r="F11" s="62">
        <f t="shared" si="0"/>
        <v>62</v>
      </c>
      <c r="G11" s="62">
        <v>62</v>
      </c>
      <c r="H11" s="62">
        <v>0</v>
      </c>
      <c r="I11" s="62">
        <v>0</v>
      </c>
      <c r="J11" s="19">
        <v>0</v>
      </c>
    </row>
    <row r="12" spans="1:10" ht="20.100000000000001" customHeight="1" x14ac:dyDescent="0.15">
      <c r="A12" s="60" t="s">
        <v>86</v>
      </c>
      <c r="B12" s="60" t="s">
        <v>82</v>
      </c>
      <c r="C12" s="60" t="s">
        <v>88</v>
      </c>
      <c r="D12" s="61" t="s">
        <v>84</v>
      </c>
      <c r="E12" s="61" t="s">
        <v>93</v>
      </c>
      <c r="F12" s="62">
        <f t="shared" si="0"/>
        <v>292.64</v>
      </c>
      <c r="G12" s="62">
        <v>0</v>
      </c>
      <c r="H12" s="62">
        <v>292.64</v>
      </c>
      <c r="I12" s="62">
        <v>0</v>
      </c>
      <c r="J12" s="19">
        <v>0</v>
      </c>
    </row>
    <row r="13" spans="1:10" ht="20.100000000000001" customHeight="1" x14ac:dyDescent="0.15">
      <c r="A13" s="60" t="s">
        <v>86</v>
      </c>
      <c r="B13" s="60" t="s">
        <v>82</v>
      </c>
      <c r="C13" s="60" t="s">
        <v>94</v>
      </c>
      <c r="D13" s="61" t="s">
        <v>84</v>
      </c>
      <c r="E13" s="61" t="s">
        <v>95</v>
      </c>
      <c r="F13" s="62">
        <f t="shared" si="0"/>
        <v>3127.33</v>
      </c>
      <c r="G13" s="62">
        <v>1414.53</v>
      </c>
      <c r="H13" s="62">
        <v>1712.8</v>
      </c>
      <c r="I13" s="62">
        <v>0</v>
      </c>
      <c r="J13" s="19">
        <v>0</v>
      </c>
    </row>
    <row r="14" spans="1:10" ht="20.100000000000001" customHeight="1" x14ac:dyDescent="0.15">
      <c r="A14" s="60" t="s">
        <v>86</v>
      </c>
      <c r="B14" s="60" t="s">
        <v>82</v>
      </c>
      <c r="C14" s="60" t="s">
        <v>96</v>
      </c>
      <c r="D14" s="61" t="s">
        <v>84</v>
      </c>
      <c r="E14" s="61" t="s">
        <v>97</v>
      </c>
      <c r="F14" s="62">
        <f t="shared" si="0"/>
        <v>115.93</v>
      </c>
      <c r="G14" s="62">
        <v>0</v>
      </c>
      <c r="H14" s="62">
        <v>115.93</v>
      </c>
      <c r="I14" s="62">
        <v>0</v>
      </c>
      <c r="J14" s="19">
        <v>0</v>
      </c>
    </row>
    <row r="15" spans="1:10" ht="20.100000000000001" customHeight="1" x14ac:dyDescent="0.15">
      <c r="A15" s="60" t="s">
        <v>98</v>
      </c>
      <c r="B15" s="60" t="s">
        <v>99</v>
      </c>
      <c r="C15" s="60" t="s">
        <v>88</v>
      </c>
      <c r="D15" s="61" t="s">
        <v>84</v>
      </c>
      <c r="E15" s="61" t="s">
        <v>100</v>
      </c>
      <c r="F15" s="62">
        <f t="shared" si="0"/>
        <v>64.33</v>
      </c>
      <c r="G15" s="62">
        <v>64.33</v>
      </c>
      <c r="H15" s="62">
        <v>0</v>
      </c>
      <c r="I15" s="62">
        <v>0</v>
      </c>
      <c r="J15" s="19">
        <v>0</v>
      </c>
    </row>
    <row r="16" spans="1:10" ht="20.100000000000001" customHeight="1" x14ac:dyDescent="0.15">
      <c r="A16" s="60" t="s">
        <v>98</v>
      </c>
      <c r="B16" s="60" t="s">
        <v>101</v>
      </c>
      <c r="C16" s="60" t="s">
        <v>102</v>
      </c>
      <c r="D16" s="61" t="s">
        <v>84</v>
      </c>
      <c r="E16" s="61" t="s">
        <v>103</v>
      </c>
      <c r="F16" s="62">
        <f t="shared" si="0"/>
        <v>300</v>
      </c>
      <c r="G16" s="62">
        <v>0</v>
      </c>
      <c r="H16" s="62">
        <v>300</v>
      </c>
      <c r="I16" s="62">
        <v>0</v>
      </c>
      <c r="J16" s="19">
        <v>0</v>
      </c>
    </row>
    <row r="17" spans="1:10" ht="20.100000000000001" customHeight="1" x14ac:dyDescent="0.15">
      <c r="A17" s="60" t="s">
        <v>104</v>
      </c>
      <c r="B17" s="60" t="s">
        <v>88</v>
      </c>
      <c r="C17" s="60" t="s">
        <v>102</v>
      </c>
      <c r="D17" s="61" t="s">
        <v>84</v>
      </c>
      <c r="E17" s="61" t="s">
        <v>105</v>
      </c>
      <c r="F17" s="62">
        <f t="shared" si="0"/>
        <v>125</v>
      </c>
      <c r="G17" s="62">
        <v>125</v>
      </c>
      <c r="H17" s="62">
        <v>0</v>
      </c>
      <c r="I17" s="62">
        <v>0</v>
      </c>
      <c r="J17" s="19">
        <v>0</v>
      </c>
    </row>
  </sheetData>
  <mergeCells count="10">
    <mergeCell ref="A2:J2"/>
    <mergeCell ref="J4:J6"/>
    <mergeCell ref="E5:E6"/>
    <mergeCell ref="D5:D6"/>
    <mergeCell ref="F4:F6"/>
    <mergeCell ref="G4:G6"/>
    <mergeCell ref="H4:H6"/>
    <mergeCell ref="I4:I6"/>
    <mergeCell ref="A4:E4"/>
    <mergeCell ref="A5:C5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99" fitToHeight="1000" orientation="landscape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showZeros="0" topLeftCell="A34" workbookViewId="0">
      <selection activeCell="D24" sqref="D24"/>
    </sheetView>
  </sheetViews>
  <sheetFormatPr defaultRowHeight="10.8" x14ac:dyDescent="0.15"/>
  <cols>
    <col min="1" max="1" width="53.5" customWidth="1"/>
    <col min="2" max="2" width="24.875" customWidth="1"/>
    <col min="3" max="3" width="53.5" customWidth="1"/>
    <col min="4" max="8" width="24.875" customWidth="1"/>
  </cols>
  <sheetData>
    <row r="1" spans="1:8" ht="20.25" customHeight="1" x14ac:dyDescent="0.25">
      <c r="A1" s="7"/>
      <c r="B1" s="7"/>
      <c r="C1" s="7"/>
      <c r="D1" s="7"/>
      <c r="E1" s="7"/>
      <c r="F1" s="7"/>
      <c r="G1" s="7"/>
      <c r="H1" s="8" t="s">
        <v>113</v>
      </c>
    </row>
    <row r="2" spans="1:8" ht="20.25" customHeight="1" x14ac:dyDescent="0.15">
      <c r="A2" s="114" t="s">
        <v>114</v>
      </c>
      <c r="B2" s="114"/>
      <c r="C2" s="114"/>
      <c r="D2" s="114"/>
      <c r="E2" s="114"/>
      <c r="F2" s="114"/>
      <c r="G2" s="114"/>
      <c r="H2" s="114"/>
    </row>
    <row r="3" spans="1:8" ht="20.25" customHeight="1" x14ac:dyDescent="0.15">
      <c r="A3" s="9" t="s">
        <v>0</v>
      </c>
      <c r="B3" s="10"/>
      <c r="C3" s="11"/>
      <c r="D3" s="11"/>
      <c r="E3" s="11"/>
      <c r="F3" s="11"/>
      <c r="G3" s="11"/>
      <c r="H3" s="8" t="s">
        <v>4</v>
      </c>
    </row>
    <row r="4" spans="1:8" ht="24" customHeight="1" x14ac:dyDescent="0.15">
      <c r="A4" s="115" t="s">
        <v>5</v>
      </c>
      <c r="B4" s="116"/>
      <c r="C4" s="115" t="s">
        <v>6</v>
      </c>
      <c r="D4" s="144"/>
      <c r="E4" s="144"/>
      <c r="F4" s="144"/>
      <c r="G4" s="144"/>
      <c r="H4" s="116"/>
    </row>
    <row r="5" spans="1:8" ht="24" customHeight="1" x14ac:dyDescent="0.15">
      <c r="A5" s="12" t="s">
        <v>7</v>
      </c>
      <c r="B5" s="63" t="s">
        <v>8</v>
      </c>
      <c r="C5" s="12" t="s">
        <v>7</v>
      </c>
      <c r="D5" s="12" t="s">
        <v>58</v>
      </c>
      <c r="E5" s="63" t="s">
        <v>115</v>
      </c>
      <c r="F5" s="64" t="s">
        <v>116</v>
      </c>
      <c r="G5" s="65" t="s">
        <v>117</v>
      </c>
      <c r="H5" s="64" t="s">
        <v>118</v>
      </c>
    </row>
    <row r="6" spans="1:8" ht="24" customHeight="1" x14ac:dyDescent="0.15">
      <c r="A6" s="17" t="s">
        <v>119</v>
      </c>
      <c r="B6" s="16">
        <f>SUM(B7:B9)</f>
        <v>2871.23</v>
      </c>
      <c r="C6" s="66" t="s">
        <v>120</v>
      </c>
      <c r="D6" s="16">
        <f t="shared" ref="D6:D36" si="0">SUM(E6:H6)</f>
        <v>2871.23</v>
      </c>
      <c r="E6" s="67">
        <f>SUM(E7:E36)</f>
        <v>2871.23</v>
      </c>
      <c r="F6" s="24">
        <f>SUM(F7:F36)</f>
        <v>0</v>
      </c>
      <c r="G6" s="24">
        <f>SUM(G7:G36)</f>
        <v>0</v>
      </c>
      <c r="H6" s="24">
        <f>SUM(H7:H36)</f>
        <v>0</v>
      </c>
    </row>
    <row r="7" spans="1:8" ht="24" customHeight="1" x14ac:dyDescent="0.15">
      <c r="A7" s="17" t="s">
        <v>121</v>
      </c>
      <c r="B7" s="16">
        <v>2871.23</v>
      </c>
      <c r="C7" s="66" t="s">
        <v>122</v>
      </c>
      <c r="D7" s="16">
        <f t="shared" si="0"/>
        <v>0</v>
      </c>
      <c r="E7" s="68">
        <v>0</v>
      </c>
      <c r="F7" s="69">
        <v>0</v>
      </c>
      <c r="G7" s="69">
        <v>0</v>
      </c>
      <c r="H7" s="70">
        <v>0</v>
      </c>
    </row>
    <row r="8" spans="1:8" ht="24" customHeight="1" x14ac:dyDescent="0.15">
      <c r="A8" s="17" t="s">
        <v>123</v>
      </c>
      <c r="B8" s="16">
        <v>0</v>
      </c>
      <c r="C8" s="66" t="s">
        <v>124</v>
      </c>
      <c r="D8" s="16">
        <f t="shared" si="0"/>
        <v>0</v>
      </c>
      <c r="E8" s="68">
        <v>0</v>
      </c>
      <c r="F8" s="68">
        <v>0</v>
      </c>
      <c r="G8" s="68">
        <v>0</v>
      </c>
      <c r="H8" s="16">
        <v>0</v>
      </c>
    </row>
    <row r="9" spans="1:8" ht="24" customHeight="1" x14ac:dyDescent="0.15">
      <c r="A9" s="17" t="s">
        <v>125</v>
      </c>
      <c r="B9" s="16">
        <v>0</v>
      </c>
      <c r="C9" s="66" t="s">
        <v>126</v>
      </c>
      <c r="D9" s="16">
        <f t="shared" si="0"/>
        <v>0</v>
      </c>
      <c r="E9" s="68">
        <v>0</v>
      </c>
      <c r="F9" s="68">
        <v>0</v>
      </c>
      <c r="G9" s="68">
        <v>0</v>
      </c>
      <c r="H9" s="16">
        <v>0</v>
      </c>
    </row>
    <row r="10" spans="1:8" ht="24" customHeight="1" x14ac:dyDescent="0.15">
      <c r="A10" s="17" t="s">
        <v>127</v>
      </c>
      <c r="B10" s="16">
        <f>SUM(B11:B14)</f>
        <v>0</v>
      </c>
      <c r="C10" s="66" t="s">
        <v>128</v>
      </c>
      <c r="D10" s="16">
        <f t="shared" si="0"/>
        <v>0</v>
      </c>
      <c r="E10" s="68">
        <v>0</v>
      </c>
      <c r="F10" s="68">
        <v>0</v>
      </c>
      <c r="G10" s="68">
        <v>0</v>
      </c>
      <c r="H10" s="16">
        <v>0</v>
      </c>
    </row>
    <row r="11" spans="1:8" ht="24" customHeight="1" x14ac:dyDescent="0.15">
      <c r="A11" s="17" t="s">
        <v>121</v>
      </c>
      <c r="B11" s="16">
        <v>0</v>
      </c>
      <c r="C11" s="66" t="s">
        <v>129</v>
      </c>
      <c r="D11" s="16">
        <f t="shared" si="0"/>
        <v>2</v>
      </c>
      <c r="E11" s="68">
        <v>2</v>
      </c>
      <c r="F11" s="68">
        <v>0</v>
      </c>
      <c r="G11" s="68">
        <v>0</v>
      </c>
      <c r="H11" s="16">
        <v>0</v>
      </c>
    </row>
    <row r="12" spans="1:8" ht="24" customHeight="1" x14ac:dyDescent="0.15">
      <c r="A12" s="17" t="s">
        <v>123</v>
      </c>
      <c r="B12" s="16">
        <v>0</v>
      </c>
      <c r="C12" s="66" t="s">
        <v>130</v>
      </c>
      <c r="D12" s="16">
        <f t="shared" si="0"/>
        <v>0</v>
      </c>
      <c r="E12" s="68">
        <v>0</v>
      </c>
      <c r="F12" s="68">
        <v>0</v>
      </c>
      <c r="G12" s="68">
        <v>0</v>
      </c>
      <c r="H12" s="16">
        <v>0</v>
      </c>
    </row>
    <row r="13" spans="1:8" ht="24" customHeight="1" x14ac:dyDescent="0.15">
      <c r="A13" s="17" t="s">
        <v>125</v>
      </c>
      <c r="B13" s="16">
        <v>0</v>
      </c>
      <c r="C13" s="66" t="s">
        <v>131</v>
      </c>
      <c r="D13" s="16">
        <f t="shared" si="0"/>
        <v>0</v>
      </c>
      <c r="E13" s="68">
        <v>0</v>
      </c>
      <c r="F13" s="68">
        <v>0</v>
      </c>
      <c r="G13" s="68">
        <v>0</v>
      </c>
      <c r="H13" s="16">
        <v>0</v>
      </c>
    </row>
    <row r="14" spans="1:8" ht="24" customHeight="1" x14ac:dyDescent="0.15">
      <c r="A14" s="17" t="s">
        <v>132</v>
      </c>
      <c r="B14" s="16">
        <v>0</v>
      </c>
      <c r="C14" s="66" t="s">
        <v>133</v>
      </c>
      <c r="D14" s="16">
        <f t="shared" si="0"/>
        <v>2456.23</v>
      </c>
      <c r="E14" s="68">
        <v>2456.23</v>
      </c>
      <c r="F14" s="68">
        <v>0</v>
      </c>
      <c r="G14" s="68">
        <v>0</v>
      </c>
      <c r="H14" s="16">
        <v>0</v>
      </c>
    </row>
    <row r="15" spans="1:8" ht="24" customHeight="1" x14ac:dyDescent="0.15">
      <c r="A15" s="20"/>
      <c r="B15" s="16"/>
      <c r="C15" s="71" t="s">
        <v>134</v>
      </c>
      <c r="D15" s="16">
        <f t="shared" si="0"/>
        <v>0</v>
      </c>
      <c r="E15" s="68">
        <v>0</v>
      </c>
      <c r="F15" s="68">
        <v>0</v>
      </c>
      <c r="G15" s="68">
        <v>0</v>
      </c>
      <c r="H15" s="16">
        <v>0</v>
      </c>
    </row>
    <row r="16" spans="1:8" ht="24" customHeight="1" x14ac:dyDescent="0.15">
      <c r="A16" s="20"/>
      <c r="B16" s="16"/>
      <c r="C16" s="71" t="s">
        <v>135</v>
      </c>
      <c r="D16" s="16">
        <f t="shared" si="0"/>
        <v>338</v>
      </c>
      <c r="E16" s="68">
        <v>338</v>
      </c>
      <c r="F16" s="68">
        <v>0</v>
      </c>
      <c r="G16" s="68">
        <v>0</v>
      </c>
      <c r="H16" s="16">
        <v>0</v>
      </c>
    </row>
    <row r="17" spans="1:8" ht="24" customHeight="1" x14ac:dyDescent="0.15">
      <c r="A17" s="20"/>
      <c r="B17" s="16"/>
      <c r="C17" s="71" t="s">
        <v>136</v>
      </c>
      <c r="D17" s="16">
        <f t="shared" si="0"/>
        <v>0</v>
      </c>
      <c r="E17" s="68">
        <v>0</v>
      </c>
      <c r="F17" s="68">
        <v>0</v>
      </c>
      <c r="G17" s="68">
        <v>0</v>
      </c>
      <c r="H17" s="16">
        <v>0</v>
      </c>
    </row>
    <row r="18" spans="1:8" ht="24" customHeight="1" x14ac:dyDescent="0.15">
      <c r="A18" s="20"/>
      <c r="B18" s="16"/>
      <c r="C18" s="71" t="s">
        <v>137</v>
      </c>
      <c r="D18" s="16">
        <f t="shared" si="0"/>
        <v>0</v>
      </c>
      <c r="E18" s="68">
        <v>0</v>
      </c>
      <c r="F18" s="68">
        <v>0</v>
      </c>
      <c r="G18" s="68">
        <v>0</v>
      </c>
      <c r="H18" s="16">
        <v>0</v>
      </c>
    </row>
    <row r="19" spans="1:8" ht="24" customHeight="1" x14ac:dyDescent="0.15">
      <c r="A19" s="20"/>
      <c r="B19" s="16"/>
      <c r="C19" s="71" t="s">
        <v>138</v>
      </c>
      <c r="D19" s="16">
        <f t="shared" si="0"/>
        <v>0</v>
      </c>
      <c r="E19" s="68">
        <v>0</v>
      </c>
      <c r="F19" s="68">
        <v>0</v>
      </c>
      <c r="G19" s="68">
        <v>0</v>
      </c>
      <c r="H19" s="16">
        <v>0</v>
      </c>
    </row>
    <row r="20" spans="1:8" ht="24" customHeight="1" x14ac:dyDescent="0.15">
      <c r="A20" s="20"/>
      <c r="B20" s="16"/>
      <c r="C20" s="71" t="s">
        <v>139</v>
      </c>
      <c r="D20" s="16">
        <f t="shared" si="0"/>
        <v>0</v>
      </c>
      <c r="E20" s="68">
        <v>0</v>
      </c>
      <c r="F20" s="68">
        <v>0</v>
      </c>
      <c r="G20" s="68">
        <v>0</v>
      </c>
      <c r="H20" s="16">
        <v>0</v>
      </c>
    </row>
    <row r="21" spans="1:8" ht="24" customHeight="1" x14ac:dyDescent="0.15">
      <c r="A21" s="20"/>
      <c r="B21" s="16"/>
      <c r="C21" s="71" t="s">
        <v>140</v>
      </c>
      <c r="D21" s="16">
        <f t="shared" si="0"/>
        <v>0</v>
      </c>
      <c r="E21" s="68">
        <v>0</v>
      </c>
      <c r="F21" s="68">
        <v>0</v>
      </c>
      <c r="G21" s="68">
        <v>0</v>
      </c>
      <c r="H21" s="16">
        <v>0</v>
      </c>
    </row>
    <row r="22" spans="1:8" ht="24" customHeight="1" x14ac:dyDescent="0.15">
      <c r="A22" s="20"/>
      <c r="B22" s="16"/>
      <c r="C22" s="71" t="s">
        <v>141</v>
      </c>
      <c r="D22" s="16">
        <f t="shared" si="0"/>
        <v>0</v>
      </c>
      <c r="E22" s="68">
        <v>0</v>
      </c>
      <c r="F22" s="68">
        <v>0</v>
      </c>
      <c r="G22" s="68">
        <v>0</v>
      </c>
      <c r="H22" s="16">
        <v>0</v>
      </c>
    </row>
    <row r="23" spans="1:8" ht="24" customHeight="1" x14ac:dyDescent="0.15">
      <c r="A23" s="20"/>
      <c r="B23" s="16"/>
      <c r="C23" s="71" t="s">
        <v>142</v>
      </c>
      <c r="D23" s="16">
        <f t="shared" si="0"/>
        <v>0</v>
      </c>
      <c r="E23" s="68">
        <v>0</v>
      </c>
      <c r="F23" s="68">
        <v>0</v>
      </c>
      <c r="G23" s="68">
        <v>0</v>
      </c>
      <c r="H23" s="16">
        <v>0</v>
      </c>
    </row>
    <row r="24" spans="1:8" ht="24" customHeight="1" x14ac:dyDescent="0.15">
      <c r="A24" s="20"/>
      <c r="B24" s="16"/>
      <c r="C24" s="72" t="s">
        <v>143</v>
      </c>
      <c r="D24" s="16">
        <f t="shared" si="0"/>
        <v>0</v>
      </c>
      <c r="E24" s="68">
        <v>0</v>
      </c>
      <c r="F24" s="68">
        <v>0</v>
      </c>
      <c r="G24" s="68">
        <v>0</v>
      </c>
      <c r="H24" s="16">
        <v>0</v>
      </c>
    </row>
    <row r="25" spans="1:8" ht="24" customHeight="1" x14ac:dyDescent="0.15">
      <c r="A25" s="73"/>
      <c r="B25" s="74"/>
      <c r="C25" s="75" t="s">
        <v>144</v>
      </c>
      <c r="D25" s="74">
        <f t="shared" si="0"/>
        <v>0</v>
      </c>
      <c r="E25" s="74">
        <v>0</v>
      </c>
      <c r="F25" s="74">
        <v>0</v>
      </c>
      <c r="G25" s="74">
        <v>0</v>
      </c>
      <c r="H25" s="74">
        <v>0</v>
      </c>
    </row>
    <row r="26" spans="1:8" ht="24" customHeight="1" x14ac:dyDescent="0.15">
      <c r="A26" s="17"/>
      <c r="B26" s="74"/>
      <c r="C26" s="75" t="s">
        <v>145</v>
      </c>
      <c r="D26" s="74">
        <f t="shared" si="0"/>
        <v>75</v>
      </c>
      <c r="E26" s="74">
        <v>75</v>
      </c>
      <c r="F26" s="74">
        <v>0</v>
      </c>
      <c r="G26" s="74">
        <v>0</v>
      </c>
      <c r="H26" s="74">
        <v>0</v>
      </c>
    </row>
    <row r="27" spans="1:8" ht="24" customHeight="1" x14ac:dyDescent="0.15">
      <c r="A27" s="17"/>
      <c r="B27" s="74"/>
      <c r="C27" s="75" t="s">
        <v>146</v>
      </c>
      <c r="D27" s="74">
        <f t="shared" si="0"/>
        <v>0</v>
      </c>
      <c r="E27" s="74">
        <v>0</v>
      </c>
      <c r="F27" s="74">
        <v>0</v>
      </c>
      <c r="G27" s="74">
        <v>0</v>
      </c>
      <c r="H27" s="74">
        <v>0</v>
      </c>
    </row>
    <row r="28" spans="1:8" ht="24" customHeight="1" x14ac:dyDescent="0.15">
      <c r="A28" s="17"/>
      <c r="B28" s="74"/>
      <c r="C28" s="75" t="s">
        <v>147</v>
      </c>
      <c r="D28" s="74">
        <f t="shared" si="0"/>
        <v>0</v>
      </c>
      <c r="E28" s="74">
        <v>0</v>
      </c>
      <c r="F28" s="74">
        <v>0</v>
      </c>
      <c r="G28" s="74">
        <v>0</v>
      </c>
      <c r="H28" s="74">
        <v>0</v>
      </c>
    </row>
    <row r="29" spans="1:8" ht="24" customHeight="1" x14ac:dyDescent="0.15">
      <c r="A29" s="17"/>
      <c r="B29" s="74"/>
      <c r="C29" s="75" t="s">
        <v>148</v>
      </c>
      <c r="D29" s="74">
        <f t="shared" si="0"/>
        <v>0</v>
      </c>
      <c r="E29" s="74">
        <v>0</v>
      </c>
      <c r="F29" s="74">
        <v>0</v>
      </c>
      <c r="G29" s="74">
        <v>0</v>
      </c>
      <c r="H29" s="74">
        <v>0</v>
      </c>
    </row>
    <row r="30" spans="1:8" ht="24" customHeight="1" x14ac:dyDescent="0.15">
      <c r="A30" s="14"/>
      <c r="B30" s="62"/>
      <c r="C30" s="76" t="s">
        <v>149</v>
      </c>
      <c r="D30" s="77">
        <f t="shared" si="0"/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24" customHeight="1" x14ac:dyDescent="0.15">
      <c r="A31" s="21"/>
      <c r="B31" s="79"/>
      <c r="C31" s="80" t="s">
        <v>150</v>
      </c>
      <c r="D31" s="16">
        <f t="shared" si="0"/>
        <v>0</v>
      </c>
      <c r="E31" s="81">
        <v>0</v>
      </c>
      <c r="F31" s="81">
        <v>0</v>
      </c>
      <c r="G31" s="81">
        <v>0</v>
      </c>
      <c r="H31" s="81">
        <v>0</v>
      </c>
    </row>
    <row r="32" spans="1:8" ht="24" customHeight="1" x14ac:dyDescent="0.15">
      <c r="A32" s="23"/>
      <c r="B32" s="24"/>
      <c r="C32" s="82" t="s">
        <v>151</v>
      </c>
      <c r="D32" s="24">
        <f t="shared" si="0"/>
        <v>0</v>
      </c>
      <c r="E32" s="24">
        <v>0</v>
      </c>
      <c r="F32" s="24">
        <v>0</v>
      </c>
      <c r="G32" s="24">
        <v>0</v>
      </c>
      <c r="H32" s="24">
        <v>0</v>
      </c>
    </row>
    <row r="33" spans="1:8" ht="24" customHeight="1" x14ac:dyDescent="0.15">
      <c r="A33" s="23"/>
      <c r="B33" s="24"/>
      <c r="C33" s="82" t="s">
        <v>152</v>
      </c>
      <c r="D33" s="24">
        <f t="shared" si="0"/>
        <v>0</v>
      </c>
      <c r="E33" s="24">
        <v>0</v>
      </c>
      <c r="F33" s="24">
        <v>0</v>
      </c>
      <c r="G33" s="24">
        <v>0</v>
      </c>
      <c r="H33" s="24">
        <v>0</v>
      </c>
    </row>
    <row r="34" spans="1:8" ht="24" customHeight="1" x14ac:dyDescent="0.15">
      <c r="A34" s="23"/>
      <c r="B34" s="24"/>
      <c r="C34" s="82" t="s">
        <v>153</v>
      </c>
      <c r="D34" s="24">
        <f t="shared" si="0"/>
        <v>0</v>
      </c>
      <c r="E34" s="24">
        <v>0</v>
      </c>
      <c r="F34" s="24">
        <v>0</v>
      </c>
      <c r="G34" s="24">
        <v>0</v>
      </c>
      <c r="H34" s="24">
        <v>0</v>
      </c>
    </row>
    <row r="35" spans="1:8" ht="24" customHeight="1" x14ac:dyDescent="0.15">
      <c r="A35" s="23"/>
      <c r="B35" s="24"/>
      <c r="C35" s="82" t="s">
        <v>154</v>
      </c>
      <c r="D35" s="24">
        <f t="shared" si="0"/>
        <v>0</v>
      </c>
      <c r="E35" s="24">
        <v>0</v>
      </c>
      <c r="F35" s="24">
        <v>0</v>
      </c>
      <c r="G35" s="24">
        <v>0</v>
      </c>
      <c r="H35" s="24">
        <v>0</v>
      </c>
    </row>
    <row r="36" spans="1:8" ht="24" customHeight="1" x14ac:dyDescent="0.15">
      <c r="A36" s="23"/>
      <c r="B36" s="24"/>
      <c r="C36" s="82" t="s">
        <v>155</v>
      </c>
      <c r="D36" s="24">
        <f t="shared" si="0"/>
        <v>0</v>
      </c>
      <c r="E36" s="24">
        <v>0</v>
      </c>
      <c r="F36" s="24">
        <v>0</v>
      </c>
      <c r="G36" s="24">
        <v>0</v>
      </c>
      <c r="H36" s="24">
        <v>0</v>
      </c>
    </row>
    <row r="37" spans="1:8" ht="24" customHeight="1" x14ac:dyDescent="0.15">
      <c r="A37" s="26"/>
      <c r="B37" s="25"/>
      <c r="C37" s="26"/>
      <c r="D37" s="25"/>
      <c r="E37" s="24"/>
      <c r="F37" s="24"/>
      <c r="G37" s="24" t="s">
        <v>37</v>
      </c>
      <c r="H37" s="24"/>
    </row>
    <row r="38" spans="1:8" ht="24" customHeight="1" x14ac:dyDescent="0.15">
      <c r="A38" s="23"/>
      <c r="B38" s="24"/>
      <c r="C38" s="23" t="s">
        <v>156</v>
      </c>
      <c r="D38" s="24">
        <f>SUM(E38:H38)</f>
        <v>0</v>
      </c>
      <c r="E38" s="24">
        <f>SUM(B7,B11)-SUM(E6)</f>
        <v>0</v>
      </c>
      <c r="F38" s="24">
        <f>SUM(B8,B12)-SUM(F6)</f>
        <v>0</v>
      </c>
      <c r="G38" s="24">
        <f>SUM(B9,B13)-SUM(G6)</f>
        <v>0</v>
      </c>
      <c r="H38" s="24">
        <f>SUM(B14)-SUM(H6)</f>
        <v>0</v>
      </c>
    </row>
    <row r="39" spans="1:8" ht="24" customHeight="1" x14ac:dyDescent="0.15">
      <c r="A39" s="23"/>
      <c r="B39" s="83"/>
      <c r="C39" s="23"/>
      <c r="D39" s="25"/>
      <c r="E39" s="24"/>
      <c r="F39" s="24"/>
      <c r="G39" s="24"/>
      <c r="H39" s="24"/>
    </row>
    <row r="40" spans="1:8" ht="24" customHeight="1" x14ac:dyDescent="0.15">
      <c r="A40" s="26" t="s">
        <v>53</v>
      </c>
      <c r="B40" s="83">
        <f>SUM(B6,B10)</f>
        <v>2871.23</v>
      </c>
      <c r="C40" s="26" t="s">
        <v>54</v>
      </c>
      <c r="D40" s="25">
        <f>SUM(D7:D38)</f>
        <v>2871.23</v>
      </c>
      <c r="E40" s="25">
        <f>SUM(E7:E38)</f>
        <v>2871.23</v>
      </c>
      <c r="F40" s="25">
        <f>SUM(F7:F38)</f>
        <v>0</v>
      </c>
      <c r="G40" s="25">
        <f>SUM(G7:G38)</f>
        <v>0</v>
      </c>
      <c r="H40" s="25">
        <f>SUM(H7:H38)</f>
        <v>0</v>
      </c>
    </row>
  </sheetData>
  <mergeCells count="3">
    <mergeCell ref="A2:H2"/>
    <mergeCell ref="C4:H4"/>
    <mergeCell ref="A4:B4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38" orientation="landscape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"/>
  <sheetViews>
    <sheetView showGridLines="0" showZeros="0" workbookViewId="0"/>
  </sheetViews>
  <sheetFormatPr defaultRowHeight="10.8" x14ac:dyDescent="0.15"/>
  <cols>
    <col min="1" max="1" width="5" customWidth="1"/>
    <col min="2" max="2" width="3.625" customWidth="1"/>
    <col min="3" max="3" width="10.375" customWidth="1"/>
    <col min="4" max="4" width="43.375" customWidth="1"/>
    <col min="5" max="5" width="15.875" customWidth="1"/>
    <col min="6" max="15" width="11.625" customWidth="1"/>
    <col min="16" max="22" width="8.375" customWidth="1"/>
    <col min="23" max="25" width="9.125" customWidth="1"/>
    <col min="26" max="35" width="8.375" customWidth="1"/>
    <col min="36" max="38" width="9.125" customWidth="1"/>
    <col min="39" max="41" width="8.375" customWidth="1"/>
  </cols>
  <sheetData>
    <row r="1" spans="1:41" ht="20.100000000000001" customHeigh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O1" s="84" t="s">
        <v>157</v>
      </c>
    </row>
    <row r="2" spans="1:41" ht="20.100000000000001" customHeight="1" x14ac:dyDescent="0.15">
      <c r="A2" s="114" t="s">
        <v>158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</row>
    <row r="3" spans="1:41" ht="20.100000000000001" customHeight="1" x14ac:dyDescent="0.15">
      <c r="A3" s="40" t="s">
        <v>0</v>
      </c>
      <c r="B3" s="41"/>
      <c r="C3" s="41"/>
      <c r="D3" s="41"/>
      <c r="E3" s="43"/>
      <c r="F3" s="43"/>
      <c r="G3" s="43"/>
      <c r="H3" s="43"/>
      <c r="I3" s="43"/>
      <c r="J3" s="43"/>
      <c r="K3" s="43"/>
      <c r="L3" s="43"/>
      <c r="M3" s="43"/>
      <c r="N3" s="43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44"/>
      <c r="AJ3" s="44"/>
      <c r="AK3" s="44"/>
      <c r="AL3" s="44"/>
      <c r="AO3" s="8" t="s">
        <v>4</v>
      </c>
    </row>
    <row r="4" spans="1:41" ht="20.100000000000001" customHeight="1" x14ac:dyDescent="0.15">
      <c r="A4" s="117" t="s">
        <v>57</v>
      </c>
      <c r="B4" s="118"/>
      <c r="C4" s="118"/>
      <c r="D4" s="119"/>
      <c r="E4" s="153" t="s">
        <v>159</v>
      </c>
      <c r="F4" s="150" t="s">
        <v>160</v>
      </c>
      <c r="G4" s="151"/>
      <c r="H4" s="151"/>
      <c r="I4" s="151"/>
      <c r="J4" s="151"/>
      <c r="K4" s="151"/>
      <c r="L4" s="151"/>
      <c r="M4" s="151"/>
      <c r="N4" s="151"/>
      <c r="O4" s="152"/>
      <c r="P4" s="150" t="s">
        <v>161</v>
      </c>
      <c r="Q4" s="151"/>
      <c r="R4" s="151"/>
      <c r="S4" s="151"/>
      <c r="T4" s="151"/>
      <c r="U4" s="151"/>
      <c r="V4" s="151"/>
      <c r="W4" s="151"/>
      <c r="X4" s="151"/>
      <c r="Y4" s="152"/>
      <c r="Z4" s="150" t="s">
        <v>162</v>
      </c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2"/>
    </row>
    <row r="5" spans="1:41" ht="20.100000000000001" customHeight="1" x14ac:dyDescent="0.15">
      <c r="A5" s="148" t="s">
        <v>68</v>
      </c>
      <c r="B5" s="149"/>
      <c r="C5" s="120" t="s">
        <v>69</v>
      </c>
      <c r="D5" s="122" t="s">
        <v>112</v>
      </c>
      <c r="E5" s="154"/>
      <c r="F5" s="156" t="s">
        <v>58</v>
      </c>
      <c r="G5" s="145" t="s">
        <v>163</v>
      </c>
      <c r="H5" s="146"/>
      <c r="I5" s="147"/>
      <c r="J5" s="145" t="s">
        <v>164</v>
      </c>
      <c r="K5" s="146"/>
      <c r="L5" s="147"/>
      <c r="M5" s="145" t="s">
        <v>165</v>
      </c>
      <c r="N5" s="146"/>
      <c r="O5" s="147"/>
      <c r="P5" s="158" t="s">
        <v>58</v>
      </c>
      <c r="Q5" s="145" t="s">
        <v>163</v>
      </c>
      <c r="R5" s="146"/>
      <c r="S5" s="147"/>
      <c r="T5" s="145" t="s">
        <v>164</v>
      </c>
      <c r="U5" s="146"/>
      <c r="V5" s="147"/>
      <c r="W5" s="145" t="s">
        <v>165</v>
      </c>
      <c r="X5" s="146"/>
      <c r="Y5" s="147"/>
      <c r="Z5" s="156" t="s">
        <v>58</v>
      </c>
      <c r="AA5" s="145" t="s">
        <v>163</v>
      </c>
      <c r="AB5" s="146"/>
      <c r="AC5" s="147"/>
      <c r="AD5" s="145" t="s">
        <v>164</v>
      </c>
      <c r="AE5" s="146"/>
      <c r="AF5" s="147"/>
      <c r="AG5" s="145" t="s">
        <v>165</v>
      </c>
      <c r="AH5" s="146"/>
      <c r="AI5" s="147"/>
      <c r="AJ5" s="145" t="s">
        <v>166</v>
      </c>
      <c r="AK5" s="146"/>
      <c r="AL5" s="147"/>
      <c r="AM5" s="145" t="s">
        <v>118</v>
      </c>
      <c r="AN5" s="146"/>
      <c r="AO5" s="147"/>
    </row>
    <row r="6" spans="1:41" ht="29.25" customHeight="1" x14ac:dyDescent="0.15">
      <c r="A6" s="86" t="s">
        <v>78</v>
      </c>
      <c r="B6" s="86" t="s">
        <v>79</v>
      </c>
      <c r="C6" s="121"/>
      <c r="D6" s="121"/>
      <c r="E6" s="155"/>
      <c r="F6" s="157"/>
      <c r="G6" s="87" t="s">
        <v>73</v>
      </c>
      <c r="H6" s="88" t="s">
        <v>108</v>
      </c>
      <c r="I6" s="88" t="s">
        <v>109</v>
      </c>
      <c r="J6" s="87" t="s">
        <v>73</v>
      </c>
      <c r="K6" s="88" t="s">
        <v>108</v>
      </c>
      <c r="L6" s="88" t="s">
        <v>109</v>
      </c>
      <c r="M6" s="87" t="s">
        <v>73</v>
      </c>
      <c r="N6" s="88" t="s">
        <v>108</v>
      </c>
      <c r="O6" s="89" t="s">
        <v>109</v>
      </c>
      <c r="P6" s="157"/>
      <c r="Q6" s="90" t="s">
        <v>73</v>
      </c>
      <c r="R6" s="50" t="s">
        <v>108</v>
      </c>
      <c r="S6" s="50" t="s">
        <v>109</v>
      </c>
      <c r="T6" s="90" t="s">
        <v>73</v>
      </c>
      <c r="U6" s="50" t="s">
        <v>108</v>
      </c>
      <c r="V6" s="49" t="s">
        <v>109</v>
      </c>
      <c r="W6" s="45" t="s">
        <v>73</v>
      </c>
      <c r="X6" s="90" t="s">
        <v>108</v>
      </c>
      <c r="Y6" s="50" t="s">
        <v>109</v>
      </c>
      <c r="Z6" s="157"/>
      <c r="AA6" s="87" t="s">
        <v>73</v>
      </c>
      <c r="AB6" s="86" t="s">
        <v>108</v>
      </c>
      <c r="AC6" s="86" t="s">
        <v>109</v>
      </c>
      <c r="AD6" s="87" t="s">
        <v>73</v>
      </c>
      <c r="AE6" s="86" t="s">
        <v>108</v>
      </c>
      <c r="AF6" s="86" t="s">
        <v>109</v>
      </c>
      <c r="AG6" s="87" t="s">
        <v>73</v>
      </c>
      <c r="AH6" s="88" t="s">
        <v>108</v>
      </c>
      <c r="AI6" s="88" t="s">
        <v>109</v>
      </c>
      <c r="AJ6" s="87" t="s">
        <v>73</v>
      </c>
      <c r="AK6" s="88" t="s">
        <v>108</v>
      </c>
      <c r="AL6" s="88" t="s">
        <v>109</v>
      </c>
      <c r="AM6" s="87" t="s">
        <v>73</v>
      </c>
      <c r="AN6" s="88" t="s">
        <v>108</v>
      </c>
      <c r="AO6" s="88" t="s">
        <v>109</v>
      </c>
    </row>
    <row r="7" spans="1:41" ht="20.100000000000001" customHeight="1" x14ac:dyDescent="0.15">
      <c r="A7" s="51" t="s">
        <v>37</v>
      </c>
      <c r="B7" s="51" t="s">
        <v>37</v>
      </c>
      <c r="C7" s="51" t="s">
        <v>37</v>
      </c>
      <c r="D7" s="51" t="s">
        <v>58</v>
      </c>
      <c r="E7" s="52">
        <f t="shared" ref="E7:E16" si="0">SUM(F7,P7,Z7)</f>
        <v>2871.23</v>
      </c>
      <c r="F7" s="52">
        <f t="shared" ref="F7:F16" si="1">SUM(G7,J7,M7)</f>
        <v>2871.23</v>
      </c>
      <c r="G7" s="52">
        <f t="shared" ref="G7:G16" si="2">SUM(H7:I7)</f>
        <v>2871.23</v>
      </c>
      <c r="H7" s="52">
        <v>1062.6600000000001</v>
      </c>
      <c r="I7" s="53">
        <v>1808.57</v>
      </c>
      <c r="J7" s="52">
        <f t="shared" ref="J7:J16" si="3">SUM(K7:L7)</f>
        <v>0</v>
      </c>
      <c r="K7" s="52">
        <v>0</v>
      </c>
      <c r="L7" s="53">
        <v>0</v>
      </c>
      <c r="M7" s="52">
        <f t="shared" ref="M7:M16" si="4">SUM(N7:O7)</f>
        <v>0</v>
      </c>
      <c r="N7" s="52">
        <v>0</v>
      </c>
      <c r="O7" s="53">
        <v>0</v>
      </c>
      <c r="P7" s="54">
        <f t="shared" ref="P7:P16" si="5">SUM(Q7,T7,W7)</f>
        <v>0</v>
      </c>
      <c r="Q7" s="52">
        <f t="shared" ref="Q7:Q16" si="6">SUM(R7:S7)</f>
        <v>0</v>
      </c>
      <c r="R7" s="52">
        <v>0</v>
      </c>
      <c r="S7" s="53">
        <v>0</v>
      </c>
      <c r="T7" s="52">
        <f t="shared" ref="T7:T16" si="7">SUM(U7:V7)</f>
        <v>0</v>
      </c>
      <c r="U7" s="52">
        <v>0</v>
      </c>
      <c r="V7" s="52">
        <v>0</v>
      </c>
      <c r="W7" s="52">
        <f t="shared" ref="W7:W16" si="8">SUM(X7:Y7)</f>
        <v>0</v>
      </c>
      <c r="X7" s="52">
        <v>0</v>
      </c>
      <c r="Y7" s="53">
        <v>0</v>
      </c>
      <c r="Z7" s="54">
        <f t="shared" ref="Z7:Z16" si="9">SUM(AA7,AD7,AG7,AJ7,AM7)</f>
        <v>0</v>
      </c>
      <c r="AA7" s="52">
        <f t="shared" ref="AA7:AA16" si="10">SUM(AB7:AC7)</f>
        <v>0</v>
      </c>
      <c r="AB7" s="52">
        <v>0</v>
      </c>
      <c r="AC7" s="53">
        <v>0</v>
      </c>
      <c r="AD7" s="52">
        <f t="shared" ref="AD7:AD16" si="11">SUM(AE7:AF7)</f>
        <v>0</v>
      </c>
      <c r="AE7" s="52">
        <v>0</v>
      </c>
      <c r="AF7" s="53">
        <v>0</v>
      </c>
      <c r="AG7" s="52">
        <f t="shared" ref="AG7:AG16" si="12">SUM(AH7:AI7)</f>
        <v>0</v>
      </c>
      <c r="AH7" s="52">
        <v>0</v>
      </c>
      <c r="AI7" s="53">
        <v>0</v>
      </c>
      <c r="AJ7" s="52">
        <f t="shared" ref="AJ7:AJ16" si="13">SUM(AK7:AL7)</f>
        <v>0</v>
      </c>
      <c r="AK7" s="52">
        <v>0</v>
      </c>
      <c r="AL7" s="53">
        <v>0</v>
      </c>
      <c r="AM7" s="52">
        <f t="shared" ref="AM7:AM16" si="14">SUM(AN7:AO7)</f>
        <v>0</v>
      </c>
      <c r="AN7" s="52">
        <v>0</v>
      </c>
      <c r="AO7" s="53">
        <v>0</v>
      </c>
    </row>
    <row r="8" spans="1:41" ht="20.100000000000001" customHeight="1" x14ac:dyDescent="0.15">
      <c r="A8" s="51" t="s">
        <v>37</v>
      </c>
      <c r="B8" s="51" t="s">
        <v>167</v>
      </c>
      <c r="C8" s="51" t="s">
        <v>37</v>
      </c>
      <c r="D8" s="51" t="s">
        <v>168</v>
      </c>
      <c r="E8" s="52">
        <f t="shared" si="0"/>
        <v>1240.56</v>
      </c>
      <c r="F8" s="52">
        <f t="shared" si="1"/>
        <v>1240.56</v>
      </c>
      <c r="G8" s="52">
        <f t="shared" si="2"/>
        <v>1240.56</v>
      </c>
      <c r="H8" s="52">
        <v>1035.56</v>
      </c>
      <c r="I8" s="53">
        <v>205</v>
      </c>
      <c r="J8" s="52">
        <f t="shared" si="3"/>
        <v>0</v>
      </c>
      <c r="K8" s="52">
        <v>0</v>
      </c>
      <c r="L8" s="53">
        <v>0</v>
      </c>
      <c r="M8" s="52">
        <f t="shared" si="4"/>
        <v>0</v>
      </c>
      <c r="N8" s="52">
        <v>0</v>
      </c>
      <c r="O8" s="53">
        <v>0</v>
      </c>
      <c r="P8" s="54">
        <f t="shared" si="5"/>
        <v>0</v>
      </c>
      <c r="Q8" s="52">
        <f t="shared" si="6"/>
        <v>0</v>
      </c>
      <c r="R8" s="52">
        <v>0</v>
      </c>
      <c r="S8" s="53">
        <v>0</v>
      </c>
      <c r="T8" s="52">
        <f t="shared" si="7"/>
        <v>0</v>
      </c>
      <c r="U8" s="52">
        <v>0</v>
      </c>
      <c r="V8" s="52">
        <v>0</v>
      </c>
      <c r="W8" s="52">
        <f t="shared" si="8"/>
        <v>0</v>
      </c>
      <c r="X8" s="52">
        <v>0</v>
      </c>
      <c r="Y8" s="53">
        <v>0</v>
      </c>
      <c r="Z8" s="54">
        <f t="shared" si="9"/>
        <v>0</v>
      </c>
      <c r="AA8" s="52">
        <f t="shared" si="10"/>
        <v>0</v>
      </c>
      <c r="AB8" s="52">
        <v>0</v>
      </c>
      <c r="AC8" s="53">
        <v>0</v>
      </c>
      <c r="AD8" s="52">
        <f t="shared" si="11"/>
        <v>0</v>
      </c>
      <c r="AE8" s="52">
        <v>0</v>
      </c>
      <c r="AF8" s="53">
        <v>0</v>
      </c>
      <c r="AG8" s="52">
        <f t="shared" si="12"/>
        <v>0</v>
      </c>
      <c r="AH8" s="52">
        <v>0</v>
      </c>
      <c r="AI8" s="53">
        <v>0</v>
      </c>
      <c r="AJ8" s="52">
        <f t="shared" si="13"/>
        <v>0</v>
      </c>
      <c r="AK8" s="52">
        <v>0</v>
      </c>
      <c r="AL8" s="53">
        <v>0</v>
      </c>
      <c r="AM8" s="52">
        <f t="shared" si="14"/>
        <v>0</v>
      </c>
      <c r="AN8" s="52">
        <v>0</v>
      </c>
      <c r="AO8" s="53">
        <v>0</v>
      </c>
    </row>
    <row r="9" spans="1:41" ht="20.100000000000001" customHeight="1" x14ac:dyDescent="0.15">
      <c r="A9" s="51" t="s">
        <v>167</v>
      </c>
      <c r="B9" s="51" t="s">
        <v>169</v>
      </c>
      <c r="C9" s="51" t="s">
        <v>84</v>
      </c>
      <c r="D9" s="51" t="s">
        <v>170</v>
      </c>
      <c r="E9" s="52">
        <f t="shared" si="0"/>
        <v>956.35</v>
      </c>
      <c r="F9" s="52">
        <f t="shared" si="1"/>
        <v>956.35</v>
      </c>
      <c r="G9" s="52">
        <f t="shared" si="2"/>
        <v>956.35</v>
      </c>
      <c r="H9" s="52">
        <v>956.35</v>
      </c>
      <c r="I9" s="53">
        <v>0</v>
      </c>
      <c r="J9" s="52">
        <f t="shared" si="3"/>
        <v>0</v>
      </c>
      <c r="K9" s="52">
        <v>0</v>
      </c>
      <c r="L9" s="53">
        <v>0</v>
      </c>
      <c r="M9" s="52">
        <f t="shared" si="4"/>
        <v>0</v>
      </c>
      <c r="N9" s="52">
        <v>0</v>
      </c>
      <c r="O9" s="53">
        <v>0</v>
      </c>
      <c r="P9" s="54">
        <f t="shared" si="5"/>
        <v>0</v>
      </c>
      <c r="Q9" s="52">
        <f t="shared" si="6"/>
        <v>0</v>
      </c>
      <c r="R9" s="52">
        <v>0</v>
      </c>
      <c r="S9" s="53">
        <v>0</v>
      </c>
      <c r="T9" s="52">
        <f t="shared" si="7"/>
        <v>0</v>
      </c>
      <c r="U9" s="52">
        <v>0</v>
      </c>
      <c r="V9" s="52">
        <v>0</v>
      </c>
      <c r="W9" s="52">
        <f t="shared" si="8"/>
        <v>0</v>
      </c>
      <c r="X9" s="52">
        <v>0</v>
      </c>
      <c r="Y9" s="53">
        <v>0</v>
      </c>
      <c r="Z9" s="54">
        <f t="shared" si="9"/>
        <v>0</v>
      </c>
      <c r="AA9" s="52">
        <f t="shared" si="10"/>
        <v>0</v>
      </c>
      <c r="AB9" s="52">
        <v>0</v>
      </c>
      <c r="AC9" s="53">
        <v>0</v>
      </c>
      <c r="AD9" s="52">
        <f t="shared" si="11"/>
        <v>0</v>
      </c>
      <c r="AE9" s="52">
        <v>0</v>
      </c>
      <c r="AF9" s="53">
        <v>0</v>
      </c>
      <c r="AG9" s="52">
        <f t="shared" si="12"/>
        <v>0</v>
      </c>
      <c r="AH9" s="52">
        <v>0</v>
      </c>
      <c r="AI9" s="53">
        <v>0</v>
      </c>
      <c r="AJ9" s="52">
        <f t="shared" si="13"/>
        <v>0</v>
      </c>
      <c r="AK9" s="52">
        <v>0</v>
      </c>
      <c r="AL9" s="53">
        <v>0</v>
      </c>
      <c r="AM9" s="52">
        <f t="shared" si="14"/>
        <v>0</v>
      </c>
      <c r="AN9" s="52">
        <v>0</v>
      </c>
      <c r="AO9" s="53">
        <v>0</v>
      </c>
    </row>
    <row r="10" spans="1:41" ht="20.100000000000001" customHeight="1" x14ac:dyDescent="0.15">
      <c r="A10" s="51" t="s">
        <v>167</v>
      </c>
      <c r="B10" s="51" t="s">
        <v>171</v>
      </c>
      <c r="C10" s="51" t="s">
        <v>84</v>
      </c>
      <c r="D10" s="51" t="s">
        <v>172</v>
      </c>
      <c r="E10" s="52">
        <f t="shared" si="0"/>
        <v>284.20999999999998</v>
      </c>
      <c r="F10" s="52">
        <f t="shared" si="1"/>
        <v>284.20999999999998</v>
      </c>
      <c r="G10" s="52">
        <f t="shared" si="2"/>
        <v>284.20999999999998</v>
      </c>
      <c r="H10" s="52">
        <v>79.209999999999994</v>
      </c>
      <c r="I10" s="53">
        <v>205</v>
      </c>
      <c r="J10" s="52">
        <f t="shared" si="3"/>
        <v>0</v>
      </c>
      <c r="K10" s="52">
        <v>0</v>
      </c>
      <c r="L10" s="53">
        <v>0</v>
      </c>
      <c r="M10" s="52">
        <f t="shared" si="4"/>
        <v>0</v>
      </c>
      <c r="N10" s="52">
        <v>0</v>
      </c>
      <c r="O10" s="53">
        <v>0</v>
      </c>
      <c r="P10" s="54">
        <f t="shared" si="5"/>
        <v>0</v>
      </c>
      <c r="Q10" s="52">
        <f t="shared" si="6"/>
        <v>0</v>
      </c>
      <c r="R10" s="52">
        <v>0</v>
      </c>
      <c r="S10" s="53">
        <v>0</v>
      </c>
      <c r="T10" s="52">
        <f t="shared" si="7"/>
        <v>0</v>
      </c>
      <c r="U10" s="52">
        <v>0</v>
      </c>
      <c r="V10" s="52">
        <v>0</v>
      </c>
      <c r="W10" s="52">
        <f t="shared" si="8"/>
        <v>0</v>
      </c>
      <c r="X10" s="52">
        <v>0</v>
      </c>
      <c r="Y10" s="53">
        <v>0</v>
      </c>
      <c r="Z10" s="54">
        <f t="shared" si="9"/>
        <v>0</v>
      </c>
      <c r="AA10" s="52">
        <f t="shared" si="10"/>
        <v>0</v>
      </c>
      <c r="AB10" s="52">
        <v>0</v>
      </c>
      <c r="AC10" s="53">
        <v>0</v>
      </c>
      <c r="AD10" s="52">
        <f t="shared" si="11"/>
        <v>0</v>
      </c>
      <c r="AE10" s="52">
        <v>0</v>
      </c>
      <c r="AF10" s="53">
        <v>0</v>
      </c>
      <c r="AG10" s="52">
        <f t="shared" si="12"/>
        <v>0</v>
      </c>
      <c r="AH10" s="52">
        <v>0</v>
      </c>
      <c r="AI10" s="53">
        <v>0</v>
      </c>
      <c r="AJ10" s="52">
        <f t="shared" si="13"/>
        <v>0</v>
      </c>
      <c r="AK10" s="52">
        <v>0</v>
      </c>
      <c r="AL10" s="53">
        <v>0</v>
      </c>
      <c r="AM10" s="52">
        <f t="shared" si="14"/>
        <v>0</v>
      </c>
      <c r="AN10" s="52">
        <v>0</v>
      </c>
      <c r="AO10" s="53">
        <v>0</v>
      </c>
    </row>
    <row r="11" spans="1:41" ht="20.100000000000001" customHeight="1" x14ac:dyDescent="0.15">
      <c r="A11" s="51" t="s">
        <v>37</v>
      </c>
      <c r="B11" s="51" t="s">
        <v>173</v>
      </c>
      <c r="C11" s="51" t="s">
        <v>37</v>
      </c>
      <c r="D11" s="51" t="s">
        <v>174</v>
      </c>
      <c r="E11" s="52">
        <f t="shared" si="0"/>
        <v>925</v>
      </c>
      <c r="F11" s="52">
        <f t="shared" si="1"/>
        <v>925</v>
      </c>
      <c r="G11" s="52">
        <f t="shared" si="2"/>
        <v>925</v>
      </c>
      <c r="H11" s="52">
        <v>0</v>
      </c>
      <c r="I11" s="53">
        <v>925</v>
      </c>
      <c r="J11" s="52">
        <f t="shared" si="3"/>
        <v>0</v>
      </c>
      <c r="K11" s="52">
        <v>0</v>
      </c>
      <c r="L11" s="53">
        <v>0</v>
      </c>
      <c r="M11" s="52">
        <f t="shared" si="4"/>
        <v>0</v>
      </c>
      <c r="N11" s="52">
        <v>0</v>
      </c>
      <c r="O11" s="53">
        <v>0</v>
      </c>
      <c r="P11" s="54">
        <f t="shared" si="5"/>
        <v>0</v>
      </c>
      <c r="Q11" s="52">
        <f t="shared" si="6"/>
        <v>0</v>
      </c>
      <c r="R11" s="52">
        <v>0</v>
      </c>
      <c r="S11" s="53">
        <v>0</v>
      </c>
      <c r="T11" s="52">
        <f t="shared" si="7"/>
        <v>0</v>
      </c>
      <c r="U11" s="52">
        <v>0</v>
      </c>
      <c r="V11" s="52">
        <v>0</v>
      </c>
      <c r="W11" s="52">
        <f t="shared" si="8"/>
        <v>0</v>
      </c>
      <c r="X11" s="52">
        <v>0</v>
      </c>
      <c r="Y11" s="53">
        <v>0</v>
      </c>
      <c r="Z11" s="54">
        <f t="shared" si="9"/>
        <v>0</v>
      </c>
      <c r="AA11" s="52">
        <f t="shared" si="10"/>
        <v>0</v>
      </c>
      <c r="AB11" s="52">
        <v>0</v>
      </c>
      <c r="AC11" s="53">
        <v>0</v>
      </c>
      <c r="AD11" s="52">
        <f t="shared" si="11"/>
        <v>0</v>
      </c>
      <c r="AE11" s="52">
        <v>0</v>
      </c>
      <c r="AF11" s="53">
        <v>0</v>
      </c>
      <c r="AG11" s="52">
        <f t="shared" si="12"/>
        <v>0</v>
      </c>
      <c r="AH11" s="52">
        <v>0</v>
      </c>
      <c r="AI11" s="53">
        <v>0</v>
      </c>
      <c r="AJ11" s="52">
        <f t="shared" si="13"/>
        <v>0</v>
      </c>
      <c r="AK11" s="52">
        <v>0</v>
      </c>
      <c r="AL11" s="53">
        <v>0</v>
      </c>
      <c r="AM11" s="52">
        <f t="shared" si="14"/>
        <v>0</v>
      </c>
      <c r="AN11" s="52">
        <v>0</v>
      </c>
      <c r="AO11" s="53">
        <v>0</v>
      </c>
    </row>
    <row r="12" spans="1:41" ht="20.100000000000001" customHeight="1" x14ac:dyDescent="0.15">
      <c r="A12" s="51" t="s">
        <v>173</v>
      </c>
      <c r="B12" s="51" t="s">
        <v>169</v>
      </c>
      <c r="C12" s="51" t="s">
        <v>84</v>
      </c>
      <c r="D12" s="51" t="s">
        <v>175</v>
      </c>
      <c r="E12" s="52">
        <f t="shared" si="0"/>
        <v>925</v>
      </c>
      <c r="F12" s="52">
        <f t="shared" si="1"/>
        <v>925</v>
      </c>
      <c r="G12" s="52">
        <f t="shared" si="2"/>
        <v>925</v>
      </c>
      <c r="H12" s="52">
        <v>0</v>
      </c>
      <c r="I12" s="53">
        <v>925</v>
      </c>
      <c r="J12" s="52">
        <f t="shared" si="3"/>
        <v>0</v>
      </c>
      <c r="K12" s="52">
        <v>0</v>
      </c>
      <c r="L12" s="53">
        <v>0</v>
      </c>
      <c r="M12" s="52">
        <f t="shared" si="4"/>
        <v>0</v>
      </c>
      <c r="N12" s="52">
        <v>0</v>
      </c>
      <c r="O12" s="53">
        <v>0</v>
      </c>
      <c r="P12" s="54">
        <f t="shared" si="5"/>
        <v>0</v>
      </c>
      <c r="Q12" s="52">
        <f t="shared" si="6"/>
        <v>0</v>
      </c>
      <c r="R12" s="52">
        <v>0</v>
      </c>
      <c r="S12" s="53">
        <v>0</v>
      </c>
      <c r="T12" s="52">
        <f t="shared" si="7"/>
        <v>0</v>
      </c>
      <c r="U12" s="52">
        <v>0</v>
      </c>
      <c r="V12" s="52">
        <v>0</v>
      </c>
      <c r="W12" s="52">
        <f t="shared" si="8"/>
        <v>0</v>
      </c>
      <c r="X12" s="52">
        <v>0</v>
      </c>
      <c r="Y12" s="53">
        <v>0</v>
      </c>
      <c r="Z12" s="54">
        <f t="shared" si="9"/>
        <v>0</v>
      </c>
      <c r="AA12" s="52">
        <f t="shared" si="10"/>
        <v>0</v>
      </c>
      <c r="AB12" s="52">
        <v>0</v>
      </c>
      <c r="AC12" s="53">
        <v>0</v>
      </c>
      <c r="AD12" s="52">
        <f t="shared" si="11"/>
        <v>0</v>
      </c>
      <c r="AE12" s="52">
        <v>0</v>
      </c>
      <c r="AF12" s="53">
        <v>0</v>
      </c>
      <c r="AG12" s="52">
        <f t="shared" si="12"/>
        <v>0</v>
      </c>
      <c r="AH12" s="52">
        <v>0</v>
      </c>
      <c r="AI12" s="53">
        <v>0</v>
      </c>
      <c r="AJ12" s="52">
        <f t="shared" si="13"/>
        <v>0</v>
      </c>
      <c r="AK12" s="52">
        <v>0</v>
      </c>
      <c r="AL12" s="53">
        <v>0</v>
      </c>
      <c r="AM12" s="52">
        <f t="shared" si="14"/>
        <v>0</v>
      </c>
      <c r="AN12" s="52">
        <v>0</v>
      </c>
      <c r="AO12" s="53">
        <v>0</v>
      </c>
    </row>
    <row r="13" spans="1:41" ht="20.100000000000001" customHeight="1" x14ac:dyDescent="0.15">
      <c r="A13" s="51" t="s">
        <v>37</v>
      </c>
      <c r="B13" s="51" t="s">
        <v>176</v>
      </c>
      <c r="C13" s="51" t="s">
        <v>37</v>
      </c>
      <c r="D13" s="51" t="s">
        <v>177</v>
      </c>
      <c r="E13" s="52">
        <f t="shared" si="0"/>
        <v>705.67000000000007</v>
      </c>
      <c r="F13" s="52">
        <f t="shared" si="1"/>
        <v>705.67000000000007</v>
      </c>
      <c r="G13" s="52">
        <f t="shared" si="2"/>
        <v>705.67000000000007</v>
      </c>
      <c r="H13" s="52">
        <v>27.1</v>
      </c>
      <c r="I13" s="53">
        <v>678.57</v>
      </c>
      <c r="J13" s="52">
        <f t="shared" si="3"/>
        <v>0</v>
      </c>
      <c r="K13" s="52">
        <v>0</v>
      </c>
      <c r="L13" s="53">
        <v>0</v>
      </c>
      <c r="M13" s="52">
        <f t="shared" si="4"/>
        <v>0</v>
      </c>
      <c r="N13" s="52">
        <v>0</v>
      </c>
      <c r="O13" s="53">
        <v>0</v>
      </c>
      <c r="P13" s="54">
        <f t="shared" si="5"/>
        <v>0</v>
      </c>
      <c r="Q13" s="52">
        <f t="shared" si="6"/>
        <v>0</v>
      </c>
      <c r="R13" s="52">
        <v>0</v>
      </c>
      <c r="S13" s="53">
        <v>0</v>
      </c>
      <c r="T13" s="52">
        <f t="shared" si="7"/>
        <v>0</v>
      </c>
      <c r="U13" s="52">
        <v>0</v>
      </c>
      <c r="V13" s="52">
        <v>0</v>
      </c>
      <c r="W13" s="52">
        <f t="shared" si="8"/>
        <v>0</v>
      </c>
      <c r="X13" s="52">
        <v>0</v>
      </c>
      <c r="Y13" s="53">
        <v>0</v>
      </c>
      <c r="Z13" s="54">
        <f t="shared" si="9"/>
        <v>0</v>
      </c>
      <c r="AA13" s="52">
        <f t="shared" si="10"/>
        <v>0</v>
      </c>
      <c r="AB13" s="52">
        <v>0</v>
      </c>
      <c r="AC13" s="53">
        <v>0</v>
      </c>
      <c r="AD13" s="52">
        <f t="shared" si="11"/>
        <v>0</v>
      </c>
      <c r="AE13" s="52">
        <v>0</v>
      </c>
      <c r="AF13" s="53">
        <v>0</v>
      </c>
      <c r="AG13" s="52">
        <f t="shared" si="12"/>
        <v>0</v>
      </c>
      <c r="AH13" s="52">
        <v>0</v>
      </c>
      <c r="AI13" s="53">
        <v>0</v>
      </c>
      <c r="AJ13" s="52">
        <f t="shared" si="13"/>
        <v>0</v>
      </c>
      <c r="AK13" s="52">
        <v>0</v>
      </c>
      <c r="AL13" s="53">
        <v>0</v>
      </c>
      <c r="AM13" s="52">
        <f t="shared" si="14"/>
        <v>0</v>
      </c>
      <c r="AN13" s="52">
        <v>0</v>
      </c>
      <c r="AO13" s="53">
        <v>0</v>
      </c>
    </row>
    <row r="14" spans="1:41" ht="20.100000000000001" customHeight="1" x14ac:dyDescent="0.15">
      <c r="A14" s="51" t="s">
        <v>176</v>
      </c>
      <c r="B14" s="51" t="s">
        <v>169</v>
      </c>
      <c r="C14" s="51" t="s">
        <v>84</v>
      </c>
      <c r="D14" s="51" t="s">
        <v>178</v>
      </c>
      <c r="E14" s="52">
        <f t="shared" si="0"/>
        <v>388.25</v>
      </c>
      <c r="F14" s="52">
        <f t="shared" si="1"/>
        <v>388.25</v>
      </c>
      <c r="G14" s="52">
        <f t="shared" si="2"/>
        <v>388.25</v>
      </c>
      <c r="H14" s="52">
        <v>9.68</v>
      </c>
      <c r="I14" s="53">
        <v>378.57</v>
      </c>
      <c r="J14" s="52">
        <f t="shared" si="3"/>
        <v>0</v>
      </c>
      <c r="K14" s="52">
        <v>0</v>
      </c>
      <c r="L14" s="53">
        <v>0</v>
      </c>
      <c r="M14" s="52">
        <f t="shared" si="4"/>
        <v>0</v>
      </c>
      <c r="N14" s="52">
        <v>0</v>
      </c>
      <c r="O14" s="53">
        <v>0</v>
      </c>
      <c r="P14" s="54">
        <f t="shared" si="5"/>
        <v>0</v>
      </c>
      <c r="Q14" s="52">
        <f t="shared" si="6"/>
        <v>0</v>
      </c>
      <c r="R14" s="52">
        <v>0</v>
      </c>
      <c r="S14" s="53">
        <v>0</v>
      </c>
      <c r="T14" s="52">
        <f t="shared" si="7"/>
        <v>0</v>
      </c>
      <c r="U14" s="52">
        <v>0</v>
      </c>
      <c r="V14" s="52">
        <v>0</v>
      </c>
      <c r="W14" s="52">
        <f t="shared" si="8"/>
        <v>0</v>
      </c>
      <c r="X14" s="52">
        <v>0</v>
      </c>
      <c r="Y14" s="53">
        <v>0</v>
      </c>
      <c r="Z14" s="54">
        <f t="shared" si="9"/>
        <v>0</v>
      </c>
      <c r="AA14" s="52">
        <f t="shared" si="10"/>
        <v>0</v>
      </c>
      <c r="AB14" s="52">
        <v>0</v>
      </c>
      <c r="AC14" s="53">
        <v>0</v>
      </c>
      <c r="AD14" s="52">
        <f t="shared" si="11"/>
        <v>0</v>
      </c>
      <c r="AE14" s="52">
        <v>0</v>
      </c>
      <c r="AF14" s="53">
        <v>0</v>
      </c>
      <c r="AG14" s="52">
        <f t="shared" si="12"/>
        <v>0</v>
      </c>
      <c r="AH14" s="52">
        <v>0</v>
      </c>
      <c r="AI14" s="53">
        <v>0</v>
      </c>
      <c r="AJ14" s="52">
        <f t="shared" si="13"/>
        <v>0</v>
      </c>
      <c r="AK14" s="52">
        <v>0</v>
      </c>
      <c r="AL14" s="53">
        <v>0</v>
      </c>
      <c r="AM14" s="52">
        <f t="shared" si="14"/>
        <v>0</v>
      </c>
      <c r="AN14" s="52">
        <v>0</v>
      </c>
      <c r="AO14" s="53">
        <v>0</v>
      </c>
    </row>
    <row r="15" spans="1:41" ht="20.100000000000001" customHeight="1" x14ac:dyDescent="0.15">
      <c r="A15" s="51" t="s">
        <v>176</v>
      </c>
      <c r="B15" s="51" t="s">
        <v>179</v>
      </c>
      <c r="C15" s="51" t="s">
        <v>84</v>
      </c>
      <c r="D15" s="51" t="s">
        <v>180</v>
      </c>
      <c r="E15" s="52">
        <f t="shared" si="0"/>
        <v>15.46</v>
      </c>
      <c r="F15" s="52">
        <f t="shared" si="1"/>
        <v>15.46</v>
      </c>
      <c r="G15" s="52">
        <f t="shared" si="2"/>
        <v>15.46</v>
      </c>
      <c r="H15" s="52">
        <v>15.46</v>
      </c>
      <c r="I15" s="53">
        <v>0</v>
      </c>
      <c r="J15" s="52">
        <f t="shared" si="3"/>
        <v>0</v>
      </c>
      <c r="K15" s="52">
        <v>0</v>
      </c>
      <c r="L15" s="53">
        <v>0</v>
      </c>
      <c r="M15" s="52">
        <f t="shared" si="4"/>
        <v>0</v>
      </c>
      <c r="N15" s="52">
        <v>0</v>
      </c>
      <c r="O15" s="53">
        <v>0</v>
      </c>
      <c r="P15" s="54">
        <f t="shared" si="5"/>
        <v>0</v>
      </c>
      <c r="Q15" s="52">
        <f t="shared" si="6"/>
        <v>0</v>
      </c>
      <c r="R15" s="52">
        <v>0</v>
      </c>
      <c r="S15" s="53">
        <v>0</v>
      </c>
      <c r="T15" s="52">
        <f t="shared" si="7"/>
        <v>0</v>
      </c>
      <c r="U15" s="52">
        <v>0</v>
      </c>
      <c r="V15" s="52">
        <v>0</v>
      </c>
      <c r="W15" s="52">
        <f t="shared" si="8"/>
        <v>0</v>
      </c>
      <c r="X15" s="52">
        <v>0</v>
      </c>
      <c r="Y15" s="53">
        <v>0</v>
      </c>
      <c r="Z15" s="54">
        <f t="shared" si="9"/>
        <v>0</v>
      </c>
      <c r="AA15" s="52">
        <f t="shared" si="10"/>
        <v>0</v>
      </c>
      <c r="AB15" s="52">
        <v>0</v>
      </c>
      <c r="AC15" s="53">
        <v>0</v>
      </c>
      <c r="AD15" s="52">
        <f t="shared" si="11"/>
        <v>0</v>
      </c>
      <c r="AE15" s="52">
        <v>0</v>
      </c>
      <c r="AF15" s="53">
        <v>0</v>
      </c>
      <c r="AG15" s="52">
        <f t="shared" si="12"/>
        <v>0</v>
      </c>
      <c r="AH15" s="52">
        <v>0</v>
      </c>
      <c r="AI15" s="53">
        <v>0</v>
      </c>
      <c r="AJ15" s="52">
        <f t="shared" si="13"/>
        <v>0</v>
      </c>
      <c r="AK15" s="52">
        <v>0</v>
      </c>
      <c r="AL15" s="53">
        <v>0</v>
      </c>
      <c r="AM15" s="52">
        <f t="shared" si="14"/>
        <v>0</v>
      </c>
      <c r="AN15" s="52">
        <v>0</v>
      </c>
      <c r="AO15" s="53">
        <v>0</v>
      </c>
    </row>
    <row r="16" spans="1:41" ht="20.100000000000001" customHeight="1" x14ac:dyDescent="0.15">
      <c r="A16" s="51" t="s">
        <v>176</v>
      </c>
      <c r="B16" s="51" t="s">
        <v>181</v>
      </c>
      <c r="C16" s="51" t="s">
        <v>84</v>
      </c>
      <c r="D16" s="51" t="s">
        <v>182</v>
      </c>
      <c r="E16" s="52">
        <f t="shared" si="0"/>
        <v>301.95999999999998</v>
      </c>
      <c r="F16" s="52">
        <f t="shared" si="1"/>
        <v>301.95999999999998</v>
      </c>
      <c r="G16" s="52">
        <f t="shared" si="2"/>
        <v>301.95999999999998</v>
      </c>
      <c r="H16" s="52">
        <v>1.96</v>
      </c>
      <c r="I16" s="53">
        <v>300</v>
      </c>
      <c r="J16" s="52">
        <f t="shared" si="3"/>
        <v>0</v>
      </c>
      <c r="K16" s="52">
        <v>0</v>
      </c>
      <c r="L16" s="53">
        <v>0</v>
      </c>
      <c r="M16" s="52">
        <f t="shared" si="4"/>
        <v>0</v>
      </c>
      <c r="N16" s="52">
        <v>0</v>
      </c>
      <c r="O16" s="53">
        <v>0</v>
      </c>
      <c r="P16" s="54">
        <f t="shared" si="5"/>
        <v>0</v>
      </c>
      <c r="Q16" s="52">
        <f t="shared" si="6"/>
        <v>0</v>
      </c>
      <c r="R16" s="52">
        <v>0</v>
      </c>
      <c r="S16" s="53">
        <v>0</v>
      </c>
      <c r="T16" s="52">
        <f t="shared" si="7"/>
        <v>0</v>
      </c>
      <c r="U16" s="52">
        <v>0</v>
      </c>
      <c r="V16" s="52">
        <v>0</v>
      </c>
      <c r="W16" s="52">
        <f t="shared" si="8"/>
        <v>0</v>
      </c>
      <c r="X16" s="52">
        <v>0</v>
      </c>
      <c r="Y16" s="53">
        <v>0</v>
      </c>
      <c r="Z16" s="54">
        <f t="shared" si="9"/>
        <v>0</v>
      </c>
      <c r="AA16" s="52">
        <f t="shared" si="10"/>
        <v>0</v>
      </c>
      <c r="AB16" s="52">
        <v>0</v>
      </c>
      <c r="AC16" s="53">
        <v>0</v>
      </c>
      <c r="AD16" s="52">
        <f t="shared" si="11"/>
        <v>0</v>
      </c>
      <c r="AE16" s="52">
        <v>0</v>
      </c>
      <c r="AF16" s="53">
        <v>0</v>
      </c>
      <c r="AG16" s="52">
        <f t="shared" si="12"/>
        <v>0</v>
      </c>
      <c r="AH16" s="52">
        <v>0</v>
      </c>
      <c r="AI16" s="53">
        <v>0</v>
      </c>
      <c r="AJ16" s="52">
        <f t="shared" si="13"/>
        <v>0</v>
      </c>
      <c r="AK16" s="52">
        <v>0</v>
      </c>
      <c r="AL16" s="53">
        <v>0</v>
      </c>
      <c r="AM16" s="52">
        <f t="shared" si="14"/>
        <v>0</v>
      </c>
      <c r="AN16" s="52">
        <v>0</v>
      </c>
      <c r="AO16" s="53">
        <v>0</v>
      </c>
    </row>
  </sheetData>
  <mergeCells count="23">
    <mergeCell ref="P4:Y4"/>
    <mergeCell ref="P5:P6"/>
    <mergeCell ref="Z4:AO4"/>
    <mergeCell ref="AA5:AC5"/>
    <mergeCell ref="AD5:AF5"/>
    <mergeCell ref="AG5:AI5"/>
    <mergeCell ref="AJ5:AL5"/>
    <mergeCell ref="A2:AO2"/>
    <mergeCell ref="A4:D4"/>
    <mergeCell ref="Q5:S5"/>
    <mergeCell ref="A5:B5"/>
    <mergeCell ref="J5:L5"/>
    <mergeCell ref="M5:O5"/>
    <mergeCell ref="F4:O4"/>
    <mergeCell ref="G5:I5"/>
    <mergeCell ref="C5:C6"/>
    <mergeCell ref="D5:D6"/>
    <mergeCell ref="E4:E6"/>
    <mergeCell ref="F5:F6"/>
    <mergeCell ref="AM5:AO5"/>
    <mergeCell ref="Z5:Z6"/>
    <mergeCell ref="T5:V5"/>
    <mergeCell ref="W5:Y5"/>
  </mergeCells>
  <phoneticPr fontId="29" type="noConversion"/>
  <printOptions horizontalCentered="1"/>
  <pageMargins left="0.59027779999999996" right="0.59027779999999996" top="0.59027779999999996" bottom="0.59027779999999996" header="0.59027779999999996" footer="0.39374999999999999"/>
  <pageSetup paperSize="9" scale="10" fitToHeight="100" orientation="landscape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27"/>
  <sheetViews>
    <sheetView showGridLines="0" showZeros="0" workbookViewId="0"/>
  </sheetViews>
  <sheetFormatPr defaultRowHeight="10.8" x14ac:dyDescent="0.15"/>
  <cols>
    <col min="1" max="1" width="4.875" customWidth="1"/>
    <col min="2" max="3" width="3.625" customWidth="1"/>
    <col min="4" max="4" width="52.625" customWidth="1"/>
    <col min="5" max="5" width="15" customWidth="1"/>
    <col min="6" max="6" width="12.125" customWidth="1"/>
    <col min="7" max="15" width="11.875" customWidth="1"/>
    <col min="16" max="19" width="9.125" customWidth="1"/>
    <col min="20" max="20" width="12.125" customWidth="1"/>
    <col min="21" max="113" width="9.125"/>
  </cols>
  <sheetData>
    <row r="1" spans="1:113" ht="20.100000000000001" customHeight="1" x14ac:dyDescent="0.15">
      <c r="A1" s="36"/>
      <c r="B1" s="37"/>
      <c r="C1" s="37"/>
      <c r="D1" s="37"/>
      <c r="DI1" s="84" t="s">
        <v>183</v>
      </c>
    </row>
    <row r="2" spans="1:113" ht="20.100000000000001" customHeight="1" x14ac:dyDescent="0.15">
      <c r="A2" s="114" t="s">
        <v>184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</row>
    <row r="3" spans="1:113" ht="20.100000000000001" customHeight="1" x14ac:dyDescent="0.15">
      <c r="A3" s="91" t="s">
        <v>0</v>
      </c>
      <c r="B3" s="92"/>
      <c r="C3" s="92"/>
      <c r="D3" s="92"/>
      <c r="F3" s="44"/>
      <c r="DI3" s="84" t="s">
        <v>4</v>
      </c>
    </row>
    <row r="4" spans="1:113" ht="20.100000000000001" customHeight="1" x14ac:dyDescent="0.15">
      <c r="A4" s="162" t="s">
        <v>57</v>
      </c>
      <c r="B4" s="163"/>
      <c r="C4" s="163"/>
      <c r="D4" s="164"/>
      <c r="E4" s="161" t="s">
        <v>58</v>
      </c>
      <c r="F4" s="150" t="s">
        <v>185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2"/>
      <c r="T4" s="150" t="s">
        <v>186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2"/>
      <c r="AV4" s="150" t="s">
        <v>177</v>
      </c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2"/>
      <c r="BH4" s="150" t="s">
        <v>187</v>
      </c>
      <c r="BI4" s="151"/>
      <c r="BJ4" s="151"/>
      <c r="BK4" s="151"/>
      <c r="BL4" s="152"/>
      <c r="BM4" s="150" t="s">
        <v>188</v>
      </c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2"/>
      <c r="BZ4" s="150" t="s">
        <v>189</v>
      </c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2"/>
      <c r="CR4" s="134" t="s">
        <v>190</v>
      </c>
      <c r="CS4" s="135"/>
      <c r="CT4" s="136"/>
      <c r="CU4" s="134" t="s">
        <v>191</v>
      </c>
      <c r="CV4" s="135"/>
      <c r="CW4" s="135"/>
      <c r="CX4" s="135"/>
      <c r="CY4" s="135"/>
      <c r="CZ4" s="136"/>
      <c r="DA4" s="134" t="s">
        <v>192</v>
      </c>
      <c r="DB4" s="135"/>
      <c r="DC4" s="136"/>
      <c r="DD4" s="150" t="s">
        <v>193</v>
      </c>
      <c r="DE4" s="151"/>
      <c r="DF4" s="151"/>
      <c r="DG4" s="151"/>
      <c r="DH4" s="151"/>
      <c r="DI4" s="152"/>
    </row>
    <row r="5" spans="1:113" ht="20.100000000000001" customHeight="1" x14ac:dyDescent="0.15">
      <c r="A5" s="117" t="s">
        <v>68</v>
      </c>
      <c r="B5" s="118"/>
      <c r="C5" s="119"/>
      <c r="D5" s="161" t="s">
        <v>194</v>
      </c>
      <c r="E5" s="124"/>
      <c r="F5" s="133" t="s">
        <v>73</v>
      </c>
      <c r="G5" s="133" t="s">
        <v>195</v>
      </c>
      <c r="H5" s="133" t="s">
        <v>196</v>
      </c>
      <c r="I5" s="133" t="s">
        <v>197</v>
      </c>
      <c r="J5" s="133" t="s">
        <v>198</v>
      </c>
      <c r="K5" s="133" t="s">
        <v>199</v>
      </c>
      <c r="L5" s="133" t="s">
        <v>200</v>
      </c>
      <c r="M5" s="133" t="s">
        <v>201</v>
      </c>
      <c r="N5" s="133" t="s">
        <v>202</v>
      </c>
      <c r="O5" s="133" t="s">
        <v>203</v>
      </c>
      <c r="P5" s="133" t="s">
        <v>204</v>
      </c>
      <c r="Q5" s="133" t="s">
        <v>105</v>
      </c>
      <c r="R5" s="133" t="s">
        <v>205</v>
      </c>
      <c r="S5" s="133" t="s">
        <v>206</v>
      </c>
      <c r="T5" s="133" t="s">
        <v>73</v>
      </c>
      <c r="U5" s="133" t="s">
        <v>207</v>
      </c>
      <c r="V5" s="133" t="s">
        <v>208</v>
      </c>
      <c r="W5" s="133" t="s">
        <v>209</v>
      </c>
      <c r="X5" s="133" t="s">
        <v>210</v>
      </c>
      <c r="Y5" s="133" t="s">
        <v>211</v>
      </c>
      <c r="Z5" s="133" t="s">
        <v>212</v>
      </c>
      <c r="AA5" s="133" t="s">
        <v>213</v>
      </c>
      <c r="AB5" s="133" t="s">
        <v>214</v>
      </c>
      <c r="AC5" s="133" t="s">
        <v>215</v>
      </c>
      <c r="AD5" s="133" t="s">
        <v>216</v>
      </c>
      <c r="AE5" s="133" t="s">
        <v>217</v>
      </c>
      <c r="AF5" s="133" t="s">
        <v>218</v>
      </c>
      <c r="AG5" s="133" t="s">
        <v>219</v>
      </c>
      <c r="AH5" s="133" t="s">
        <v>220</v>
      </c>
      <c r="AI5" s="133" t="s">
        <v>221</v>
      </c>
      <c r="AJ5" s="133" t="s">
        <v>222</v>
      </c>
      <c r="AK5" s="133" t="s">
        <v>223</v>
      </c>
      <c r="AL5" s="133" t="s">
        <v>224</v>
      </c>
      <c r="AM5" s="133" t="s">
        <v>225</v>
      </c>
      <c r="AN5" s="133" t="s">
        <v>226</v>
      </c>
      <c r="AO5" s="133" t="s">
        <v>227</v>
      </c>
      <c r="AP5" s="133" t="s">
        <v>228</v>
      </c>
      <c r="AQ5" s="133" t="s">
        <v>229</v>
      </c>
      <c r="AR5" s="133" t="s">
        <v>230</v>
      </c>
      <c r="AS5" s="133" t="s">
        <v>231</v>
      </c>
      <c r="AT5" s="133" t="s">
        <v>232</v>
      </c>
      <c r="AU5" s="133" t="s">
        <v>233</v>
      </c>
      <c r="AV5" s="133" t="s">
        <v>73</v>
      </c>
      <c r="AW5" s="133" t="s">
        <v>234</v>
      </c>
      <c r="AX5" s="133" t="s">
        <v>235</v>
      </c>
      <c r="AY5" s="133" t="s">
        <v>236</v>
      </c>
      <c r="AZ5" s="133" t="s">
        <v>237</v>
      </c>
      <c r="BA5" s="133" t="s">
        <v>238</v>
      </c>
      <c r="BB5" s="133" t="s">
        <v>239</v>
      </c>
      <c r="BC5" s="133" t="s">
        <v>240</v>
      </c>
      <c r="BD5" s="133" t="s">
        <v>241</v>
      </c>
      <c r="BE5" s="133" t="s">
        <v>242</v>
      </c>
      <c r="BF5" s="133" t="s">
        <v>243</v>
      </c>
      <c r="BG5" s="122" t="s">
        <v>244</v>
      </c>
      <c r="BH5" s="122" t="s">
        <v>73</v>
      </c>
      <c r="BI5" s="122" t="s">
        <v>245</v>
      </c>
      <c r="BJ5" s="122" t="s">
        <v>246</v>
      </c>
      <c r="BK5" s="122" t="s">
        <v>247</v>
      </c>
      <c r="BL5" s="122" t="s">
        <v>248</v>
      </c>
      <c r="BM5" s="133" t="s">
        <v>73</v>
      </c>
      <c r="BN5" s="133" t="s">
        <v>249</v>
      </c>
      <c r="BO5" s="133" t="s">
        <v>250</v>
      </c>
      <c r="BP5" s="133" t="s">
        <v>251</v>
      </c>
      <c r="BQ5" s="133" t="s">
        <v>252</v>
      </c>
      <c r="BR5" s="133" t="s">
        <v>253</v>
      </c>
      <c r="BS5" s="133" t="s">
        <v>254</v>
      </c>
      <c r="BT5" s="133" t="s">
        <v>255</v>
      </c>
      <c r="BU5" s="133" t="s">
        <v>256</v>
      </c>
      <c r="BV5" s="133" t="s">
        <v>257</v>
      </c>
      <c r="BW5" s="159" t="s">
        <v>258</v>
      </c>
      <c r="BX5" s="159" t="s">
        <v>259</v>
      </c>
      <c r="BY5" s="133" t="s">
        <v>260</v>
      </c>
      <c r="BZ5" s="133" t="s">
        <v>73</v>
      </c>
      <c r="CA5" s="133" t="s">
        <v>249</v>
      </c>
      <c r="CB5" s="133" t="s">
        <v>250</v>
      </c>
      <c r="CC5" s="133" t="s">
        <v>251</v>
      </c>
      <c r="CD5" s="133" t="s">
        <v>252</v>
      </c>
      <c r="CE5" s="133" t="s">
        <v>253</v>
      </c>
      <c r="CF5" s="133" t="s">
        <v>254</v>
      </c>
      <c r="CG5" s="133" t="s">
        <v>255</v>
      </c>
      <c r="CH5" s="133" t="s">
        <v>261</v>
      </c>
      <c r="CI5" s="133" t="s">
        <v>262</v>
      </c>
      <c r="CJ5" s="133" t="s">
        <v>263</v>
      </c>
      <c r="CK5" s="133" t="s">
        <v>264</v>
      </c>
      <c r="CL5" s="133" t="s">
        <v>256</v>
      </c>
      <c r="CM5" s="133" t="s">
        <v>257</v>
      </c>
      <c r="CN5" s="133" t="s">
        <v>265</v>
      </c>
      <c r="CO5" s="159" t="s">
        <v>258</v>
      </c>
      <c r="CP5" s="159" t="s">
        <v>259</v>
      </c>
      <c r="CQ5" s="133" t="s">
        <v>266</v>
      </c>
      <c r="CR5" s="159" t="s">
        <v>73</v>
      </c>
      <c r="CS5" s="159" t="s">
        <v>267</v>
      </c>
      <c r="CT5" s="133" t="s">
        <v>268</v>
      </c>
      <c r="CU5" s="159" t="s">
        <v>73</v>
      </c>
      <c r="CV5" s="159" t="s">
        <v>267</v>
      </c>
      <c r="CW5" s="133" t="s">
        <v>269</v>
      </c>
      <c r="CX5" s="159" t="s">
        <v>270</v>
      </c>
      <c r="CY5" s="159" t="s">
        <v>271</v>
      </c>
      <c r="CZ5" s="122" t="s">
        <v>268</v>
      </c>
      <c r="DA5" s="159" t="s">
        <v>73</v>
      </c>
      <c r="DB5" s="159" t="s">
        <v>192</v>
      </c>
      <c r="DC5" s="159" t="s">
        <v>272</v>
      </c>
      <c r="DD5" s="133" t="s">
        <v>73</v>
      </c>
      <c r="DE5" s="133" t="s">
        <v>273</v>
      </c>
      <c r="DF5" s="133" t="s">
        <v>274</v>
      </c>
      <c r="DG5" s="133" t="s">
        <v>272</v>
      </c>
      <c r="DH5" s="133" t="s">
        <v>275</v>
      </c>
      <c r="DI5" s="133" t="s">
        <v>193</v>
      </c>
    </row>
    <row r="6" spans="1:113" ht="30.75" customHeight="1" x14ac:dyDescent="0.15">
      <c r="A6" s="46" t="s">
        <v>78</v>
      </c>
      <c r="B6" s="47" t="s">
        <v>79</v>
      </c>
      <c r="C6" s="48" t="s">
        <v>80</v>
      </c>
      <c r="D6" s="121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1"/>
      <c r="BH6" s="121"/>
      <c r="BI6" s="121"/>
      <c r="BJ6" s="121"/>
      <c r="BK6" s="121"/>
      <c r="BL6" s="121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60"/>
      <c r="BX6" s="160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60"/>
      <c r="CP6" s="160"/>
      <c r="CQ6" s="125"/>
      <c r="CR6" s="160"/>
      <c r="CS6" s="160"/>
      <c r="CT6" s="125"/>
      <c r="CU6" s="160"/>
      <c r="CV6" s="160"/>
      <c r="CW6" s="125"/>
      <c r="CX6" s="160"/>
      <c r="CY6" s="160"/>
      <c r="CZ6" s="121"/>
      <c r="DA6" s="160"/>
      <c r="DB6" s="160"/>
      <c r="DC6" s="160"/>
      <c r="DD6" s="125"/>
      <c r="DE6" s="125"/>
      <c r="DF6" s="125"/>
      <c r="DG6" s="125"/>
      <c r="DH6" s="125"/>
      <c r="DI6" s="125"/>
    </row>
    <row r="7" spans="1:113" ht="20.100000000000001" customHeight="1" x14ac:dyDescent="0.15">
      <c r="A7" s="93" t="s">
        <v>37</v>
      </c>
      <c r="B7" s="93" t="s">
        <v>37</v>
      </c>
      <c r="C7" s="93" t="s">
        <v>37</v>
      </c>
      <c r="D7" s="93" t="s">
        <v>58</v>
      </c>
      <c r="E7" s="94">
        <f t="shared" ref="E7:E27" si="0">SUM(F7,T7,AV7,BH7,BM7,BZ7,CR7,CU7,DA7,DD7)</f>
        <v>2871.23</v>
      </c>
      <c r="F7" s="94">
        <v>956.35</v>
      </c>
      <c r="G7" s="94">
        <v>374.56</v>
      </c>
      <c r="H7" s="94">
        <v>46.01</v>
      </c>
      <c r="I7" s="94">
        <v>0</v>
      </c>
      <c r="J7" s="94">
        <v>0</v>
      </c>
      <c r="K7" s="94">
        <v>180.36</v>
      </c>
      <c r="L7" s="94">
        <v>124</v>
      </c>
      <c r="M7" s="94">
        <v>62</v>
      </c>
      <c r="N7" s="94">
        <v>38</v>
      </c>
      <c r="O7" s="95">
        <v>0</v>
      </c>
      <c r="P7" s="95">
        <v>5.41</v>
      </c>
      <c r="Q7" s="95">
        <v>75</v>
      </c>
      <c r="R7" s="95">
        <v>0</v>
      </c>
      <c r="S7" s="95">
        <v>51.01</v>
      </c>
      <c r="T7" s="95">
        <v>284.20999999999998</v>
      </c>
      <c r="U7" s="95">
        <v>10</v>
      </c>
      <c r="V7" s="95">
        <v>4</v>
      </c>
      <c r="W7" s="95">
        <v>53</v>
      </c>
      <c r="X7" s="95">
        <v>0.4</v>
      </c>
      <c r="Y7" s="95">
        <v>2.5</v>
      </c>
      <c r="Z7" s="95">
        <v>7.08</v>
      </c>
      <c r="AA7" s="95">
        <v>3</v>
      </c>
      <c r="AB7" s="95">
        <v>0</v>
      </c>
      <c r="AC7" s="95">
        <v>0</v>
      </c>
      <c r="AD7" s="95">
        <v>5</v>
      </c>
      <c r="AE7" s="95">
        <v>0</v>
      </c>
      <c r="AF7" s="95">
        <v>5</v>
      </c>
      <c r="AG7" s="95">
        <v>0</v>
      </c>
      <c r="AH7" s="95">
        <v>0</v>
      </c>
      <c r="AI7" s="95">
        <v>2</v>
      </c>
      <c r="AJ7" s="95">
        <v>0</v>
      </c>
      <c r="AK7" s="95">
        <v>0</v>
      </c>
      <c r="AL7" s="95">
        <v>0</v>
      </c>
      <c r="AM7" s="95">
        <v>0</v>
      </c>
      <c r="AN7" s="95">
        <v>5.88</v>
      </c>
      <c r="AO7" s="95">
        <v>0</v>
      </c>
      <c r="AP7" s="95">
        <v>15.5</v>
      </c>
      <c r="AQ7" s="95">
        <v>11.23</v>
      </c>
      <c r="AR7" s="95">
        <v>6</v>
      </c>
      <c r="AS7" s="95">
        <v>0</v>
      </c>
      <c r="AT7" s="95">
        <v>0</v>
      </c>
      <c r="AU7" s="95">
        <v>153.62</v>
      </c>
      <c r="AV7" s="95">
        <v>705.67</v>
      </c>
      <c r="AW7" s="95">
        <v>15.46</v>
      </c>
      <c r="AX7" s="95">
        <v>0</v>
      </c>
      <c r="AY7" s="95">
        <v>0</v>
      </c>
      <c r="AZ7" s="95">
        <v>292.64</v>
      </c>
      <c r="BA7" s="95">
        <v>95.37</v>
      </c>
      <c r="BB7" s="95">
        <v>0</v>
      </c>
      <c r="BC7" s="95">
        <v>0</v>
      </c>
      <c r="BD7" s="95">
        <v>0</v>
      </c>
      <c r="BE7" s="95">
        <v>0.24</v>
      </c>
      <c r="BF7" s="95">
        <v>0</v>
      </c>
      <c r="BG7" s="95">
        <v>301.95999999999998</v>
      </c>
      <c r="BH7" s="95">
        <v>0</v>
      </c>
      <c r="BI7" s="95">
        <v>0</v>
      </c>
      <c r="BJ7" s="95">
        <v>0</v>
      </c>
      <c r="BK7" s="95">
        <v>0</v>
      </c>
      <c r="BL7" s="95">
        <v>0</v>
      </c>
      <c r="BM7" s="95">
        <v>0</v>
      </c>
      <c r="BN7" s="95">
        <v>0</v>
      </c>
      <c r="BO7" s="95">
        <v>0</v>
      </c>
      <c r="BP7" s="95">
        <v>0</v>
      </c>
      <c r="BQ7" s="95">
        <v>0</v>
      </c>
      <c r="BR7" s="95">
        <v>0</v>
      </c>
      <c r="BS7" s="95">
        <v>0</v>
      </c>
      <c r="BT7" s="95">
        <v>0</v>
      </c>
      <c r="BU7" s="95">
        <v>0</v>
      </c>
      <c r="BV7" s="95">
        <v>0</v>
      </c>
      <c r="BW7" s="95">
        <v>0</v>
      </c>
      <c r="BX7" s="95">
        <v>0</v>
      </c>
      <c r="BY7" s="95">
        <v>0</v>
      </c>
      <c r="BZ7" s="95">
        <v>925</v>
      </c>
      <c r="CA7" s="95">
        <v>0</v>
      </c>
      <c r="CB7" s="95">
        <v>25</v>
      </c>
      <c r="CC7" s="95">
        <v>0</v>
      </c>
      <c r="CD7" s="95">
        <v>0</v>
      </c>
      <c r="CE7" s="95">
        <v>900</v>
      </c>
      <c r="CF7" s="95">
        <v>0</v>
      </c>
      <c r="CG7" s="95">
        <v>0</v>
      </c>
      <c r="CH7" s="95">
        <v>0</v>
      </c>
      <c r="CI7" s="95">
        <v>0</v>
      </c>
      <c r="CJ7" s="95">
        <v>0</v>
      </c>
      <c r="CK7" s="95">
        <v>0</v>
      </c>
      <c r="CL7" s="95">
        <v>0</v>
      </c>
      <c r="CM7" s="95">
        <v>0</v>
      </c>
      <c r="CN7" s="95">
        <v>0</v>
      </c>
      <c r="CO7" s="95">
        <v>0</v>
      </c>
      <c r="CP7" s="95">
        <v>0</v>
      </c>
      <c r="CQ7" s="95">
        <v>0</v>
      </c>
      <c r="CR7" s="95">
        <v>0</v>
      </c>
      <c r="CS7" s="95">
        <v>0</v>
      </c>
      <c r="CT7" s="95">
        <v>0</v>
      </c>
      <c r="CU7" s="95">
        <v>0</v>
      </c>
      <c r="CV7" s="95">
        <v>0</v>
      </c>
      <c r="CW7" s="95">
        <v>0</v>
      </c>
      <c r="CX7" s="95">
        <v>0</v>
      </c>
      <c r="CY7" s="95">
        <v>0</v>
      </c>
      <c r="CZ7" s="95">
        <v>0</v>
      </c>
      <c r="DA7" s="95">
        <v>0</v>
      </c>
      <c r="DB7" s="95">
        <v>0</v>
      </c>
      <c r="DC7" s="95">
        <v>0</v>
      </c>
      <c r="DD7" s="95">
        <v>0</v>
      </c>
      <c r="DE7" s="95">
        <v>0</v>
      </c>
      <c r="DF7" s="95">
        <v>0</v>
      </c>
      <c r="DG7" s="95">
        <v>0</v>
      </c>
      <c r="DH7" s="95">
        <v>0</v>
      </c>
      <c r="DI7" s="95">
        <v>0</v>
      </c>
    </row>
    <row r="8" spans="1:113" ht="20.100000000000001" customHeight="1" x14ac:dyDescent="0.15">
      <c r="A8" s="93" t="s">
        <v>37</v>
      </c>
      <c r="B8" s="93" t="s">
        <v>37</v>
      </c>
      <c r="C8" s="93" t="s">
        <v>37</v>
      </c>
      <c r="D8" s="93" t="s">
        <v>276</v>
      </c>
      <c r="E8" s="94">
        <f t="shared" si="0"/>
        <v>2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2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2</v>
      </c>
      <c r="AJ8" s="95">
        <v>0</v>
      </c>
      <c r="AK8" s="95">
        <v>0</v>
      </c>
      <c r="AL8" s="95">
        <v>0</v>
      </c>
      <c r="AM8" s="95">
        <v>0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0</v>
      </c>
      <c r="AZ8" s="95">
        <v>0</v>
      </c>
      <c r="BA8" s="95">
        <v>0</v>
      </c>
      <c r="BB8" s="95">
        <v>0</v>
      </c>
      <c r="BC8" s="95">
        <v>0</v>
      </c>
      <c r="BD8" s="95">
        <v>0</v>
      </c>
      <c r="BE8" s="95">
        <v>0</v>
      </c>
      <c r="BF8" s="95">
        <v>0</v>
      </c>
      <c r="BG8" s="95">
        <v>0</v>
      </c>
      <c r="BH8" s="95">
        <v>0</v>
      </c>
      <c r="BI8" s="95">
        <v>0</v>
      </c>
      <c r="BJ8" s="95">
        <v>0</v>
      </c>
      <c r="BK8" s="95">
        <v>0</v>
      </c>
      <c r="BL8" s="95">
        <v>0</v>
      </c>
      <c r="BM8" s="95">
        <v>0</v>
      </c>
      <c r="BN8" s="95">
        <v>0</v>
      </c>
      <c r="BO8" s="95">
        <v>0</v>
      </c>
      <c r="BP8" s="95">
        <v>0</v>
      </c>
      <c r="BQ8" s="95">
        <v>0</v>
      </c>
      <c r="BR8" s="95">
        <v>0</v>
      </c>
      <c r="BS8" s="95">
        <v>0</v>
      </c>
      <c r="BT8" s="95">
        <v>0</v>
      </c>
      <c r="BU8" s="95">
        <v>0</v>
      </c>
      <c r="BV8" s="95">
        <v>0</v>
      </c>
      <c r="BW8" s="95">
        <v>0</v>
      </c>
      <c r="BX8" s="95">
        <v>0</v>
      </c>
      <c r="BY8" s="95">
        <v>0</v>
      </c>
      <c r="BZ8" s="95">
        <v>0</v>
      </c>
      <c r="CA8" s="95">
        <v>0</v>
      </c>
      <c r="CB8" s="95">
        <v>0</v>
      </c>
      <c r="CC8" s="95">
        <v>0</v>
      </c>
      <c r="CD8" s="95">
        <v>0</v>
      </c>
      <c r="CE8" s="95">
        <v>0</v>
      </c>
      <c r="CF8" s="95">
        <v>0</v>
      </c>
      <c r="CG8" s="95">
        <v>0</v>
      </c>
      <c r="CH8" s="95">
        <v>0</v>
      </c>
      <c r="CI8" s="95">
        <v>0</v>
      </c>
      <c r="CJ8" s="95">
        <v>0</v>
      </c>
      <c r="CK8" s="95">
        <v>0</v>
      </c>
      <c r="CL8" s="95">
        <v>0</v>
      </c>
      <c r="CM8" s="95">
        <v>0</v>
      </c>
      <c r="CN8" s="95">
        <v>0</v>
      </c>
      <c r="CO8" s="95">
        <v>0</v>
      </c>
      <c r="CP8" s="95">
        <v>0</v>
      </c>
      <c r="CQ8" s="95">
        <v>0</v>
      </c>
      <c r="CR8" s="95">
        <v>0</v>
      </c>
      <c r="CS8" s="95">
        <v>0</v>
      </c>
      <c r="CT8" s="95">
        <v>0</v>
      </c>
      <c r="CU8" s="95">
        <v>0</v>
      </c>
      <c r="CV8" s="95">
        <v>0</v>
      </c>
      <c r="CW8" s="95">
        <v>0</v>
      </c>
      <c r="CX8" s="95">
        <v>0</v>
      </c>
      <c r="CY8" s="95">
        <v>0</v>
      </c>
      <c r="CZ8" s="95">
        <v>0</v>
      </c>
      <c r="DA8" s="95">
        <v>0</v>
      </c>
      <c r="DB8" s="95">
        <v>0</v>
      </c>
      <c r="DC8" s="95">
        <v>0</v>
      </c>
      <c r="DD8" s="95">
        <v>0</v>
      </c>
      <c r="DE8" s="95">
        <v>0</v>
      </c>
      <c r="DF8" s="95">
        <v>0</v>
      </c>
      <c r="DG8" s="95">
        <v>0</v>
      </c>
      <c r="DH8" s="95">
        <v>0</v>
      </c>
      <c r="DI8" s="95">
        <v>0</v>
      </c>
    </row>
    <row r="9" spans="1:113" ht="20.100000000000001" customHeight="1" x14ac:dyDescent="0.15">
      <c r="A9" s="93" t="s">
        <v>37</v>
      </c>
      <c r="B9" s="93" t="s">
        <v>37</v>
      </c>
      <c r="C9" s="93" t="s">
        <v>37</v>
      </c>
      <c r="D9" s="93" t="s">
        <v>277</v>
      </c>
      <c r="E9" s="94">
        <f t="shared" si="0"/>
        <v>2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95">
        <v>2</v>
      </c>
      <c r="U9" s="95">
        <v>0</v>
      </c>
      <c r="V9" s="95">
        <v>0</v>
      </c>
      <c r="W9" s="95">
        <v>0</v>
      </c>
      <c r="X9" s="95">
        <v>0</v>
      </c>
      <c r="Y9" s="95">
        <v>0</v>
      </c>
      <c r="Z9" s="95">
        <v>0</v>
      </c>
      <c r="AA9" s="95">
        <v>0</v>
      </c>
      <c r="AB9" s="95">
        <v>0</v>
      </c>
      <c r="AC9" s="95">
        <v>0</v>
      </c>
      <c r="AD9" s="95">
        <v>0</v>
      </c>
      <c r="AE9" s="95">
        <v>0</v>
      </c>
      <c r="AF9" s="95">
        <v>0</v>
      </c>
      <c r="AG9" s="95">
        <v>0</v>
      </c>
      <c r="AH9" s="95">
        <v>0</v>
      </c>
      <c r="AI9" s="95">
        <v>2</v>
      </c>
      <c r="AJ9" s="95">
        <v>0</v>
      </c>
      <c r="AK9" s="95">
        <v>0</v>
      </c>
      <c r="AL9" s="95">
        <v>0</v>
      </c>
      <c r="AM9" s="95">
        <v>0</v>
      </c>
      <c r="AN9" s="95">
        <v>0</v>
      </c>
      <c r="AO9" s="95">
        <v>0</v>
      </c>
      <c r="AP9" s="95">
        <v>0</v>
      </c>
      <c r="AQ9" s="95">
        <v>0</v>
      </c>
      <c r="AR9" s="95">
        <v>0</v>
      </c>
      <c r="AS9" s="95">
        <v>0</v>
      </c>
      <c r="AT9" s="95">
        <v>0</v>
      </c>
      <c r="AU9" s="95">
        <v>0</v>
      </c>
      <c r="AV9" s="95">
        <v>0</v>
      </c>
      <c r="AW9" s="95">
        <v>0</v>
      </c>
      <c r="AX9" s="95">
        <v>0</v>
      </c>
      <c r="AY9" s="95">
        <v>0</v>
      </c>
      <c r="AZ9" s="95">
        <v>0</v>
      </c>
      <c r="BA9" s="95">
        <v>0</v>
      </c>
      <c r="BB9" s="95">
        <v>0</v>
      </c>
      <c r="BC9" s="95">
        <v>0</v>
      </c>
      <c r="BD9" s="95">
        <v>0</v>
      </c>
      <c r="BE9" s="95">
        <v>0</v>
      </c>
      <c r="BF9" s="95">
        <v>0</v>
      </c>
      <c r="BG9" s="95">
        <v>0</v>
      </c>
      <c r="BH9" s="95">
        <v>0</v>
      </c>
      <c r="BI9" s="95">
        <v>0</v>
      </c>
      <c r="BJ9" s="95">
        <v>0</v>
      </c>
      <c r="BK9" s="95">
        <v>0</v>
      </c>
      <c r="BL9" s="95">
        <v>0</v>
      </c>
      <c r="BM9" s="95">
        <v>0</v>
      </c>
      <c r="BN9" s="95">
        <v>0</v>
      </c>
      <c r="BO9" s="95">
        <v>0</v>
      </c>
      <c r="BP9" s="95">
        <v>0</v>
      </c>
      <c r="BQ9" s="95">
        <v>0</v>
      </c>
      <c r="BR9" s="95">
        <v>0</v>
      </c>
      <c r="BS9" s="95">
        <v>0</v>
      </c>
      <c r="BT9" s="95">
        <v>0</v>
      </c>
      <c r="BU9" s="95">
        <v>0</v>
      </c>
      <c r="BV9" s="95">
        <v>0</v>
      </c>
      <c r="BW9" s="95">
        <v>0</v>
      </c>
      <c r="BX9" s="95">
        <v>0</v>
      </c>
      <c r="BY9" s="95">
        <v>0</v>
      </c>
      <c r="BZ9" s="95">
        <v>0</v>
      </c>
      <c r="CA9" s="95">
        <v>0</v>
      </c>
      <c r="CB9" s="95">
        <v>0</v>
      </c>
      <c r="CC9" s="95">
        <v>0</v>
      </c>
      <c r="CD9" s="95">
        <v>0</v>
      </c>
      <c r="CE9" s="95">
        <v>0</v>
      </c>
      <c r="CF9" s="95">
        <v>0</v>
      </c>
      <c r="CG9" s="95">
        <v>0</v>
      </c>
      <c r="CH9" s="95">
        <v>0</v>
      </c>
      <c r="CI9" s="95">
        <v>0</v>
      </c>
      <c r="CJ9" s="95">
        <v>0</v>
      </c>
      <c r="CK9" s="95">
        <v>0</v>
      </c>
      <c r="CL9" s="95">
        <v>0</v>
      </c>
      <c r="CM9" s="95">
        <v>0</v>
      </c>
      <c r="CN9" s="95">
        <v>0</v>
      </c>
      <c r="CO9" s="95">
        <v>0</v>
      </c>
      <c r="CP9" s="95">
        <v>0</v>
      </c>
      <c r="CQ9" s="95">
        <v>0</v>
      </c>
      <c r="CR9" s="95">
        <v>0</v>
      </c>
      <c r="CS9" s="95">
        <v>0</v>
      </c>
      <c r="CT9" s="95">
        <v>0</v>
      </c>
      <c r="CU9" s="95">
        <v>0</v>
      </c>
      <c r="CV9" s="95">
        <v>0</v>
      </c>
      <c r="CW9" s="95">
        <v>0</v>
      </c>
      <c r="CX9" s="95">
        <v>0</v>
      </c>
      <c r="CY9" s="95">
        <v>0</v>
      </c>
      <c r="CZ9" s="95">
        <v>0</v>
      </c>
      <c r="DA9" s="95">
        <v>0</v>
      </c>
      <c r="DB9" s="95">
        <v>0</v>
      </c>
      <c r="DC9" s="95">
        <v>0</v>
      </c>
      <c r="DD9" s="95">
        <v>0</v>
      </c>
      <c r="DE9" s="95">
        <v>0</v>
      </c>
      <c r="DF9" s="95">
        <v>0</v>
      </c>
      <c r="DG9" s="95">
        <v>0</v>
      </c>
      <c r="DH9" s="95">
        <v>0</v>
      </c>
      <c r="DI9" s="95">
        <v>0</v>
      </c>
    </row>
    <row r="10" spans="1:113" ht="20.100000000000001" customHeight="1" x14ac:dyDescent="0.15">
      <c r="A10" s="93" t="s">
        <v>81</v>
      </c>
      <c r="B10" s="93" t="s">
        <v>82</v>
      </c>
      <c r="C10" s="93" t="s">
        <v>83</v>
      </c>
      <c r="D10" s="93" t="s">
        <v>278</v>
      </c>
      <c r="E10" s="94">
        <f t="shared" si="0"/>
        <v>2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5">
        <v>2</v>
      </c>
      <c r="U10" s="95">
        <v>0</v>
      </c>
      <c r="V10" s="95">
        <v>0</v>
      </c>
      <c r="W10" s="95">
        <v>0</v>
      </c>
      <c r="X10" s="95">
        <v>0</v>
      </c>
      <c r="Y10" s="95">
        <v>0</v>
      </c>
      <c r="Z10" s="95">
        <v>0</v>
      </c>
      <c r="AA10" s="95">
        <v>0</v>
      </c>
      <c r="AB10" s="95">
        <v>0</v>
      </c>
      <c r="AC10" s="95">
        <v>0</v>
      </c>
      <c r="AD10" s="95">
        <v>0</v>
      </c>
      <c r="AE10" s="95">
        <v>0</v>
      </c>
      <c r="AF10" s="95">
        <v>0</v>
      </c>
      <c r="AG10" s="95">
        <v>0</v>
      </c>
      <c r="AH10" s="95">
        <v>0</v>
      </c>
      <c r="AI10" s="95">
        <v>2</v>
      </c>
      <c r="AJ10" s="95">
        <v>0</v>
      </c>
      <c r="AK10" s="95">
        <v>0</v>
      </c>
      <c r="AL10" s="95">
        <v>0</v>
      </c>
      <c r="AM10" s="95">
        <v>0</v>
      </c>
      <c r="AN10" s="95">
        <v>0</v>
      </c>
      <c r="AO10" s="95">
        <v>0</v>
      </c>
      <c r="AP10" s="95">
        <v>0</v>
      </c>
      <c r="AQ10" s="95">
        <v>0</v>
      </c>
      <c r="AR10" s="95">
        <v>0</v>
      </c>
      <c r="AS10" s="95">
        <v>0</v>
      </c>
      <c r="AT10" s="95">
        <v>0</v>
      </c>
      <c r="AU10" s="95">
        <v>0</v>
      </c>
      <c r="AV10" s="95">
        <v>0</v>
      </c>
      <c r="AW10" s="95">
        <v>0</v>
      </c>
      <c r="AX10" s="95">
        <v>0</v>
      </c>
      <c r="AY10" s="95">
        <v>0</v>
      </c>
      <c r="AZ10" s="95">
        <v>0</v>
      </c>
      <c r="BA10" s="95">
        <v>0</v>
      </c>
      <c r="BB10" s="95">
        <v>0</v>
      </c>
      <c r="BC10" s="95">
        <v>0</v>
      </c>
      <c r="BD10" s="95">
        <v>0</v>
      </c>
      <c r="BE10" s="95">
        <v>0</v>
      </c>
      <c r="BF10" s="95">
        <v>0</v>
      </c>
      <c r="BG10" s="95">
        <v>0</v>
      </c>
      <c r="BH10" s="95">
        <v>0</v>
      </c>
      <c r="BI10" s="95">
        <v>0</v>
      </c>
      <c r="BJ10" s="95">
        <v>0</v>
      </c>
      <c r="BK10" s="95">
        <v>0</v>
      </c>
      <c r="BL10" s="95">
        <v>0</v>
      </c>
      <c r="BM10" s="95">
        <v>0</v>
      </c>
      <c r="BN10" s="95">
        <v>0</v>
      </c>
      <c r="BO10" s="95">
        <v>0</v>
      </c>
      <c r="BP10" s="95">
        <v>0</v>
      </c>
      <c r="BQ10" s="95">
        <v>0</v>
      </c>
      <c r="BR10" s="95">
        <v>0</v>
      </c>
      <c r="BS10" s="95">
        <v>0</v>
      </c>
      <c r="BT10" s="95">
        <v>0</v>
      </c>
      <c r="BU10" s="95">
        <v>0</v>
      </c>
      <c r="BV10" s="95">
        <v>0</v>
      </c>
      <c r="BW10" s="95">
        <v>0</v>
      </c>
      <c r="BX10" s="95">
        <v>0</v>
      </c>
      <c r="BY10" s="95">
        <v>0</v>
      </c>
      <c r="BZ10" s="95">
        <v>0</v>
      </c>
      <c r="CA10" s="95">
        <v>0</v>
      </c>
      <c r="CB10" s="95">
        <v>0</v>
      </c>
      <c r="CC10" s="95">
        <v>0</v>
      </c>
      <c r="CD10" s="95">
        <v>0</v>
      </c>
      <c r="CE10" s="95">
        <v>0</v>
      </c>
      <c r="CF10" s="95">
        <v>0</v>
      </c>
      <c r="CG10" s="95">
        <v>0</v>
      </c>
      <c r="CH10" s="95">
        <v>0</v>
      </c>
      <c r="CI10" s="95">
        <v>0</v>
      </c>
      <c r="CJ10" s="95">
        <v>0</v>
      </c>
      <c r="CK10" s="95">
        <v>0</v>
      </c>
      <c r="CL10" s="95">
        <v>0</v>
      </c>
      <c r="CM10" s="95">
        <v>0</v>
      </c>
      <c r="CN10" s="95">
        <v>0</v>
      </c>
      <c r="CO10" s="95">
        <v>0</v>
      </c>
      <c r="CP10" s="95">
        <v>0</v>
      </c>
      <c r="CQ10" s="95">
        <v>0</v>
      </c>
      <c r="CR10" s="95">
        <v>0</v>
      </c>
      <c r="CS10" s="95">
        <v>0</v>
      </c>
      <c r="CT10" s="95">
        <v>0</v>
      </c>
      <c r="CU10" s="95">
        <v>0</v>
      </c>
      <c r="CV10" s="95">
        <v>0</v>
      </c>
      <c r="CW10" s="95">
        <v>0</v>
      </c>
      <c r="CX10" s="95">
        <v>0</v>
      </c>
      <c r="CY10" s="95">
        <v>0</v>
      </c>
      <c r="CZ10" s="95">
        <v>0</v>
      </c>
      <c r="DA10" s="95">
        <v>0</v>
      </c>
      <c r="DB10" s="95">
        <v>0</v>
      </c>
      <c r="DC10" s="95">
        <v>0</v>
      </c>
      <c r="DD10" s="95">
        <v>0</v>
      </c>
      <c r="DE10" s="95">
        <v>0</v>
      </c>
      <c r="DF10" s="95">
        <v>0</v>
      </c>
      <c r="DG10" s="95">
        <v>0</v>
      </c>
      <c r="DH10" s="95">
        <v>0</v>
      </c>
      <c r="DI10" s="95">
        <v>0</v>
      </c>
    </row>
    <row r="11" spans="1:113" ht="20.100000000000001" customHeight="1" x14ac:dyDescent="0.15">
      <c r="A11" s="93" t="s">
        <v>37</v>
      </c>
      <c r="B11" s="93" t="s">
        <v>37</v>
      </c>
      <c r="C11" s="93" t="s">
        <v>37</v>
      </c>
      <c r="D11" s="93" t="s">
        <v>279</v>
      </c>
      <c r="E11" s="94">
        <f t="shared" si="0"/>
        <v>2456.23</v>
      </c>
      <c r="F11" s="94">
        <v>843.35</v>
      </c>
      <c r="G11" s="94">
        <v>374.56</v>
      </c>
      <c r="H11" s="94">
        <v>46.01</v>
      </c>
      <c r="I11" s="94">
        <v>0</v>
      </c>
      <c r="J11" s="94">
        <v>0</v>
      </c>
      <c r="K11" s="94">
        <v>180.36</v>
      </c>
      <c r="L11" s="94">
        <v>124</v>
      </c>
      <c r="M11" s="94">
        <v>62</v>
      </c>
      <c r="N11" s="94">
        <v>0</v>
      </c>
      <c r="O11" s="95">
        <v>0</v>
      </c>
      <c r="P11" s="95">
        <v>5.41</v>
      </c>
      <c r="Q11" s="95">
        <v>0</v>
      </c>
      <c r="R11" s="95">
        <v>0</v>
      </c>
      <c r="S11" s="95">
        <v>51.01</v>
      </c>
      <c r="T11" s="95">
        <v>282.20999999999998</v>
      </c>
      <c r="U11" s="95">
        <v>10</v>
      </c>
      <c r="V11" s="95">
        <v>4</v>
      </c>
      <c r="W11" s="95">
        <v>53</v>
      </c>
      <c r="X11" s="95">
        <v>0.4</v>
      </c>
      <c r="Y11" s="95">
        <v>2.5</v>
      </c>
      <c r="Z11" s="95">
        <v>7.08</v>
      </c>
      <c r="AA11" s="95">
        <v>3</v>
      </c>
      <c r="AB11" s="95">
        <v>0</v>
      </c>
      <c r="AC11" s="95">
        <v>0</v>
      </c>
      <c r="AD11" s="95">
        <v>5</v>
      </c>
      <c r="AE11" s="95">
        <v>0</v>
      </c>
      <c r="AF11" s="95">
        <v>5</v>
      </c>
      <c r="AG11" s="95">
        <v>0</v>
      </c>
      <c r="AH11" s="95">
        <v>0</v>
      </c>
      <c r="AI11" s="95">
        <v>0</v>
      </c>
      <c r="AJ11" s="95">
        <v>0</v>
      </c>
      <c r="AK11" s="95">
        <v>0</v>
      </c>
      <c r="AL11" s="95">
        <v>0</v>
      </c>
      <c r="AM11" s="95">
        <v>0</v>
      </c>
      <c r="AN11" s="95">
        <v>5.88</v>
      </c>
      <c r="AO11" s="95">
        <v>0</v>
      </c>
      <c r="AP11" s="95">
        <v>15.5</v>
      </c>
      <c r="AQ11" s="95">
        <v>11.23</v>
      </c>
      <c r="AR11" s="95">
        <v>6</v>
      </c>
      <c r="AS11" s="95">
        <v>0</v>
      </c>
      <c r="AT11" s="95">
        <v>0</v>
      </c>
      <c r="AU11" s="95">
        <v>153.62</v>
      </c>
      <c r="AV11" s="95">
        <v>405.67</v>
      </c>
      <c r="AW11" s="95">
        <v>15.46</v>
      </c>
      <c r="AX11" s="95">
        <v>0</v>
      </c>
      <c r="AY11" s="95">
        <v>0</v>
      </c>
      <c r="AZ11" s="95">
        <v>292.64</v>
      </c>
      <c r="BA11" s="95">
        <v>95.37</v>
      </c>
      <c r="BB11" s="95">
        <v>0</v>
      </c>
      <c r="BC11" s="95">
        <v>0</v>
      </c>
      <c r="BD11" s="95">
        <v>0</v>
      </c>
      <c r="BE11" s="95">
        <v>0.24</v>
      </c>
      <c r="BF11" s="95">
        <v>0</v>
      </c>
      <c r="BG11" s="95">
        <v>1.96</v>
      </c>
      <c r="BH11" s="95">
        <v>0</v>
      </c>
      <c r="BI11" s="95">
        <v>0</v>
      </c>
      <c r="BJ11" s="95">
        <v>0</v>
      </c>
      <c r="BK11" s="95">
        <v>0</v>
      </c>
      <c r="BL11" s="95">
        <v>0</v>
      </c>
      <c r="BM11" s="95">
        <v>0</v>
      </c>
      <c r="BN11" s="95">
        <v>0</v>
      </c>
      <c r="BO11" s="95">
        <v>0</v>
      </c>
      <c r="BP11" s="95">
        <v>0</v>
      </c>
      <c r="BQ11" s="95">
        <v>0</v>
      </c>
      <c r="BR11" s="95">
        <v>0</v>
      </c>
      <c r="BS11" s="95">
        <v>0</v>
      </c>
      <c r="BT11" s="95">
        <v>0</v>
      </c>
      <c r="BU11" s="95">
        <v>0</v>
      </c>
      <c r="BV11" s="95">
        <v>0</v>
      </c>
      <c r="BW11" s="95">
        <v>0</v>
      </c>
      <c r="BX11" s="95">
        <v>0</v>
      </c>
      <c r="BY11" s="95">
        <v>0</v>
      </c>
      <c r="BZ11" s="95">
        <v>925</v>
      </c>
      <c r="CA11" s="95">
        <v>0</v>
      </c>
      <c r="CB11" s="95">
        <v>25</v>
      </c>
      <c r="CC11" s="95">
        <v>0</v>
      </c>
      <c r="CD11" s="95">
        <v>0</v>
      </c>
      <c r="CE11" s="95">
        <v>900</v>
      </c>
      <c r="CF11" s="95">
        <v>0</v>
      </c>
      <c r="CG11" s="95">
        <v>0</v>
      </c>
      <c r="CH11" s="95">
        <v>0</v>
      </c>
      <c r="CI11" s="95">
        <v>0</v>
      </c>
      <c r="CJ11" s="95">
        <v>0</v>
      </c>
      <c r="CK11" s="95">
        <v>0</v>
      </c>
      <c r="CL11" s="95">
        <v>0</v>
      </c>
      <c r="CM11" s="95">
        <v>0</v>
      </c>
      <c r="CN11" s="95">
        <v>0</v>
      </c>
      <c r="CO11" s="95">
        <v>0</v>
      </c>
      <c r="CP11" s="95">
        <v>0</v>
      </c>
      <c r="CQ11" s="95">
        <v>0</v>
      </c>
      <c r="CR11" s="95">
        <v>0</v>
      </c>
      <c r="CS11" s="95">
        <v>0</v>
      </c>
      <c r="CT11" s="95">
        <v>0</v>
      </c>
      <c r="CU11" s="95">
        <v>0</v>
      </c>
      <c r="CV11" s="95">
        <v>0</v>
      </c>
      <c r="CW11" s="95">
        <v>0</v>
      </c>
      <c r="CX11" s="95">
        <v>0</v>
      </c>
      <c r="CY11" s="95">
        <v>0</v>
      </c>
      <c r="CZ11" s="95">
        <v>0</v>
      </c>
      <c r="DA11" s="95">
        <v>0</v>
      </c>
      <c r="DB11" s="95">
        <v>0</v>
      </c>
      <c r="DC11" s="95">
        <v>0</v>
      </c>
      <c r="DD11" s="95">
        <v>0</v>
      </c>
      <c r="DE11" s="95">
        <v>0</v>
      </c>
      <c r="DF11" s="95">
        <v>0</v>
      </c>
      <c r="DG11" s="95">
        <v>0</v>
      </c>
      <c r="DH11" s="95">
        <v>0</v>
      </c>
      <c r="DI11" s="95">
        <v>0</v>
      </c>
    </row>
    <row r="12" spans="1:113" ht="20.100000000000001" customHeight="1" x14ac:dyDescent="0.15">
      <c r="A12" s="93" t="s">
        <v>37</v>
      </c>
      <c r="B12" s="93" t="s">
        <v>37</v>
      </c>
      <c r="C12" s="93" t="s">
        <v>37</v>
      </c>
      <c r="D12" s="93" t="s">
        <v>280</v>
      </c>
      <c r="E12" s="94">
        <f t="shared" si="0"/>
        <v>205.92000000000002</v>
      </c>
      <c r="F12" s="94">
        <v>186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124</v>
      </c>
      <c r="M12" s="94">
        <v>62</v>
      </c>
      <c r="N12" s="94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95">
        <v>2.5</v>
      </c>
      <c r="U12" s="95">
        <v>0</v>
      </c>
      <c r="V12" s="95">
        <v>0</v>
      </c>
      <c r="W12" s="95">
        <v>0</v>
      </c>
      <c r="X12" s="95">
        <v>0</v>
      </c>
      <c r="Y12" s="95">
        <v>0</v>
      </c>
      <c r="Z12" s="95">
        <v>0</v>
      </c>
      <c r="AA12" s="95">
        <v>0</v>
      </c>
      <c r="AB12" s="95">
        <v>0</v>
      </c>
      <c r="AC12" s="95">
        <v>0</v>
      </c>
      <c r="AD12" s="95">
        <v>0</v>
      </c>
      <c r="AE12" s="95">
        <v>0</v>
      </c>
      <c r="AF12" s="95">
        <v>0</v>
      </c>
      <c r="AG12" s="95">
        <v>0</v>
      </c>
      <c r="AH12" s="95">
        <v>0</v>
      </c>
      <c r="AI12" s="95">
        <v>0</v>
      </c>
      <c r="AJ12" s="95">
        <v>0</v>
      </c>
      <c r="AK12" s="95">
        <v>0</v>
      </c>
      <c r="AL12" s="95">
        <v>0</v>
      </c>
      <c r="AM12" s="95">
        <v>0</v>
      </c>
      <c r="AN12" s="95">
        <v>0</v>
      </c>
      <c r="AO12" s="95">
        <v>0</v>
      </c>
      <c r="AP12" s="95">
        <v>0</v>
      </c>
      <c r="AQ12" s="95">
        <v>0</v>
      </c>
      <c r="AR12" s="95">
        <v>0</v>
      </c>
      <c r="AS12" s="95">
        <v>0</v>
      </c>
      <c r="AT12" s="95">
        <v>0</v>
      </c>
      <c r="AU12" s="95">
        <v>2.5</v>
      </c>
      <c r="AV12" s="95">
        <v>17.420000000000002</v>
      </c>
      <c r="AW12" s="95">
        <v>15.46</v>
      </c>
      <c r="AX12" s="95">
        <v>0</v>
      </c>
      <c r="AY12" s="95">
        <v>0</v>
      </c>
      <c r="AZ12" s="95">
        <v>0</v>
      </c>
      <c r="BA12" s="95">
        <v>0</v>
      </c>
      <c r="BB12" s="95">
        <v>0</v>
      </c>
      <c r="BC12" s="95">
        <v>0</v>
      </c>
      <c r="BD12" s="95">
        <v>0</v>
      </c>
      <c r="BE12" s="95">
        <v>0</v>
      </c>
      <c r="BF12" s="95">
        <v>0</v>
      </c>
      <c r="BG12" s="95">
        <v>1.96</v>
      </c>
      <c r="BH12" s="95">
        <v>0</v>
      </c>
      <c r="BI12" s="95">
        <v>0</v>
      </c>
      <c r="BJ12" s="95">
        <v>0</v>
      </c>
      <c r="BK12" s="95">
        <v>0</v>
      </c>
      <c r="BL12" s="95">
        <v>0</v>
      </c>
      <c r="BM12" s="95">
        <v>0</v>
      </c>
      <c r="BN12" s="95">
        <v>0</v>
      </c>
      <c r="BO12" s="95">
        <v>0</v>
      </c>
      <c r="BP12" s="95">
        <v>0</v>
      </c>
      <c r="BQ12" s="95">
        <v>0</v>
      </c>
      <c r="BR12" s="95">
        <v>0</v>
      </c>
      <c r="BS12" s="95">
        <v>0</v>
      </c>
      <c r="BT12" s="95">
        <v>0</v>
      </c>
      <c r="BU12" s="95">
        <v>0</v>
      </c>
      <c r="BV12" s="95">
        <v>0</v>
      </c>
      <c r="BW12" s="95">
        <v>0</v>
      </c>
      <c r="BX12" s="95">
        <v>0</v>
      </c>
      <c r="BY12" s="95">
        <v>0</v>
      </c>
      <c r="BZ12" s="95">
        <v>0</v>
      </c>
      <c r="CA12" s="95">
        <v>0</v>
      </c>
      <c r="CB12" s="95">
        <v>0</v>
      </c>
      <c r="CC12" s="95">
        <v>0</v>
      </c>
      <c r="CD12" s="95">
        <v>0</v>
      </c>
      <c r="CE12" s="95">
        <v>0</v>
      </c>
      <c r="CF12" s="95">
        <v>0</v>
      </c>
      <c r="CG12" s="95">
        <v>0</v>
      </c>
      <c r="CH12" s="95">
        <v>0</v>
      </c>
      <c r="CI12" s="95">
        <v>0</v>
      </c>
      <c r="CJ12" s="95">
        <v>0</v>
      </c>
      <c r="CK12" s="95">
        <v>0</v>
      </c>
      <c r="CL12" s="95">
        <v>0</v>
      </c>
      <c r="CM12" s="95">
        <v>0</v>
      </c>
      <c r="CN12" s="95">
        <v>0</v>
      </c>
      <c r="CO12" s="95">
        <v>0</v>
      </c>
      <c r="CP12" s="95">
        <v>0</v>
      </c>
      <c r="CQ12" s="95">
        <v>0</v>
      </c>
      <c r="CR12" s="95">
        <v>0</v>
      </c>
      <c r="CS12" s="95">
        <v>0</v>
      </c>
      <c r="CT12" s="95">
        <v>0</v>
      </c>
      <c r="CU12" s="95">
        <v>0</v>
      </c>
      <c r="CV12" s="95">
        <v>0</v>
      </c>
      <c r="CW12" s="95">
        <v>0</v>
      </c>
      <c r="CX12" s="95">
        <v>0</v>
      </c>
      <c r="CY12" s="95">
        <v>0</v>
      </c>
      <c r="CZ12" s="95">
        <v>0</v>
      </c>
      <c r="DA12" s="95">
        <v>0</v>
      </c>
      <c r="DB12" s="95">
        <v>0</v>
      </c>
      <c r="DC12" s="95">
        <v>0</v>
      </c>
      <c r="DD12" s="95">
        <v>0</v>
      </c>
      <c r="DE12" s="95">
        <v>0</v>
      </c>
      <c r="DF12" s="95">
        <v>0</v>
      </c>
      <c r="DG12" s="95">
        <v>0</v>
      </c>
      <c r="DH12" s="95">
        <v>0</v>
      </c>
      <c r="DI12" s="95">
        <v>0</v>
      </c>
    </row>
    <row r="13" spans="1:113" ht="20.100000000000001" customHeight="1" x14ac:dyDescent="0.15">
      <c r="A13" s="93" t="s">
        <v>86</v>
      </c>
      <c r="B13" s="93" t="s">
        <v>87</v>
      </c>
      <c r="C13" s="93" t="s">
        <v>88</v>
      </c>
      <c r="D13" s="93" t="s">
        <v>281</v>
      </c>
      <c r="E13" s="94">
        <f t="shared" si="0"/>
        <v>19.920000000000002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2.5</v>
      </c>
      <c r="U13" s="95">
        <v>0</v>
      </c>
      <c r="V13" s="95">
        <v>0</v>
      </c>
      <c r="W13" s="95">
        <v>0</v>
      </c>
      <c r="X13" s="95">
        <v>0</v>
      </c>
      <c r="Y13" s="95">
        <v>0</v>
      </c>
      <c r="Z13" s="95">
        <v>0</v>
      </c>
      <c r="AA13" s="95">
        <v>0</v>
      </c>
      <c r="AB13" s="95">
        <v>0</v>
      </c>
      <c r="AC13" s="95">
        <v>0</v>
      </c>
      <c r="AD13" s="95">
        <v>0</v>
      </c>
      <c r="AE13" s="95">
        <v>0</v>
      </c>
      <c r="AF13" s="95">
        <v>0</v>
      </c>
      <c r="AG13" s="95">
        <v>0</v>
      </c>
      <c r="AH13" s="95">
        <v>0</v>
      </c>
      <c r="AI13" s="95">
        <v>0</v>
      </c>
      <c r="AJ13" s="95">
        <v>0</v>
      </c>
      <c r="AK13" s="95">
        <v>0</v>
      </c>
      <c r="AL13" s="95">
        <v>0</v>
      </c>
      <c r="AM13" s="95">
        <v>0</v>
      </c>
      <c r="AN13" s="95">
        <v>0</v>
      </c>
      <c r="AO13" s="95">
        <v>0</v>
      </c>
      <c r="AP13" s="95">
        <v>0</v>
      </c>
      <c r="AQ13" s="95">
        <v>0</v>
      </c>
      <c r="AR13" s="95">
        <v>0</v>
      </c>
      <c r="AS13" s="95">
        <v>0</v>
      </c>
      <c r="AT13" s="95">
        <v>0</v>
      </c>
      <c r="AU13" s="95">
        <v>2.5</v>
      </c>
      <c r="AV13" s="95">
        <v>17.420000000000002</v>
      </c>
      <c r="AW13" s="95">
        <v>15.46</v>
      </c>
      <c r="AX13" s="95">
        <v>0</v>
      </c>
      <c r="AY13" s="95">
        <v>0</v>
      </c>
      <c r="AZ13" s="95">
        <v>0</v>
      </c>
      <c r="BA13" s="95">
        <v>0</v>
      </c>
      <c r="BB13" s="95">
        <v>0</v>
      </c>
      <c r="BC13" s="95">
        <v>0</v>
      </c>
      <c r="BD13" s="95">
        <v>0</v>
      </c>
      <c r="BE13" s="95">
        <v>0</v>
      </c>
      <c r="BF13" s="95">
        <v>0</v>
      </c>
      <c r="BG13" s="95">
        <v>1.96</v>
      </c>
      <c r="BH13" s="95">
        <v>0</v>
      </c>
      <c r="BI13" s="95">
        <v>0</v>
      </c>
      <c r="BJ13" s="95">
        <v>0</v>
      </c>
      <c r="BK13" s="95">
        <v>0</v>
      </c>
      <c r="BL13" s="95">
        <v>0</v>
      </c>
      <c r="BM13" s="95">
        <v>0</v>
      </c>
      <c r="BN13" s="95">
        <v>0</v>
      </c>
      <c r="BO13" s="95">
        <v>0</v>
      </c>
      <c r="BP13" s="95">
        <v>0</v>
      </c>
      <c r="BQ13" s="95">
        <v>0</v>
      </c>
      <c r="BR13" s="95">
        <v>0</v>
      </c>
      <c r="BS13" s="95">
        <v>0</v>
      </c>
      <c r="BT13" s="95">
        <v>0</v>
      </c>
      <c r="BU13" s="95">
        <v>0</v>
      </c>
      <c r="BV13" s="95">
        <v>0</v>
      </c>
      <c r="BW13" s="95">
        <v>0</v>
      </c>
      <c r="BX13" s="95">
        <v>0</v>
      </c>
      <c r="BY13" s="95">
        <v>0</v>
      </c>
      <c r="BZ13" s="95">
        <v>0</v>
      </c>
      <c r="CA13" s="95">
        <v>0</v>
      </c>
      <c r="CB13" s="95">
        <v>0</v>
      </c>
      <c r="CC13" s="95">
        <v>0</v>
      </c>
      <c r="CD13" s="95">
        <v>0</v>
      </c>
      <c r="CE13" s="95">
        <v>0</v>
      </c>
      <c r="CF13" s="95">
        <v>0</v>
      </c>
      <c r="CG13" s="95">
        <v>0</v>
      </c>
      <c r="CH13" s="95">
        <v>0</v>
      </c>
      <c r="CI13" s="95">
        <v>0</v>
      </c>
      <c r="CJ13" s="95">
        <v>0</v>
      </c>
      <c r="CK13" s="95">
        <v>0</v>
      </c>
      <c r="CL13" s="95">
        <v>0</v>
      </c>
      <c r="CM13" s="95">
        <v>0</v>
      </c>
      <c r="CN13" s="95">
        <v>0</v>
      </c>
      <c r="CO13" s="95">
        <v>0</v>
      </c>
      <c r="CP13" s="95">
        <v>0</v>
      </c>
      <c r="CQ13" s="95">
        <v>0</v>
      </c>
      <c r="CR13" s="95">
        <v>0</v>
      </c>
      <c r="CS13" s="95">
        <v>0</v>
      </c>
      <c r="CT13" s="95">
        <v>0</v>
      </c>
      <c r="CU13" s="95">
        <v>0</v>
      </c>
      <c r="CV13" s="95">
        <v>0</v>
      </c>
      <c r="CW13" s="95">
        <v>0</v>
      </c>
      <c r="CX13" s="95">
        <v>0</v>
      </c>
      <c r="CY13" s="95">
        <v>0</v>
      </c>
      <c r="CZ13" s="95">
        <v>0</v>
      </c>
      <c r="DA13" s="95">
        <v>0</v>
      </c>
      <c r="DB13" s="95">
        <v>0</v>
      </c>
      <c r="DC13" s="95">
        <v>0</v>
      </c>
      <c r="DD13" s="95">
        <v>0</v>
      </c>
      <c r="DE13" s="95">
        <v>0</v>
      </c>
      <c r="DF13" s="95">
        <v>0</v>
      </c>
      <c r="DG13" s="95">
        <v>0</v>
      </c>
      <c r="DH13" s="95">
        <v>0</v>
      </c>
      <c r="DI13" s="95">
        <v>0</v>
      </c>
    </row>
    <row r="14" spans="1:113" ht="20.100000000000001" customHeight="1" x14ac:dyDescent="0.15">
      <c r="A14" s="93" t="s">
        <v>86</v>
      </c>
      <c r="B14" s="93" t="s">
        <v>87</v>
      </c>
      <c r="C14" s="93" t="s">
        <v>87</v>
      </c>
      <c r="D14" s="93" t="s">
        <v>282</v>
      </c>
      <c r="E14" s="94">
        <f t="shared" si="0"/>
        <v>124</v>
      </c>
      <c r="F14" s="94">
        <v>124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124</v>
      </c>
      <c r="M14" s="94">
        <v>0</v>
      </c>
      <c r="N14" s="94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0</v>
      </c>
      <c r="AC14" s="95">
        <v>0</v>
      </c>
      <c r="AD14" s="95">
        <v>0</v>
      </c>
      <c r="AE14" s="95">
        <v>0</v>
      </c>
      <c r="AF14" s="95">
        <v>0</v>
      </c>
      <c r="AG14" s="95">
        <v>0</v>
      </c>
      <c r="AH14" s="95">
        <v>0</v>
      </c>
      <c r="AI14" s="95">
        <v>0</v>
      </c>
      <c r="AJ14" s="95">
        <v>0</v>
      </c>
      <c r="AK14" s="95">
        <v>0</v>
      </c>
      <c r="AL14" s="95">
        <v>0</v>
      </c>
      <c r="AM14" s="95">
        <v>0</v>
      </c>
      <c r="AN14" s="95">
        <v>0</v>
      </c>
      <c r="AO14" s="95">
        <v>0</v>
      </c>
      <c r="AP14" s="95">
        <v>0</v>
      </c>
      <c r="AQ14" s="95">
        <v>0</v>
      </c>
      <c r="AR14" s="95">
        <v>0</v>
      </c>
      <c r="AS14" s="95">
        <v>0</v>
      </c>
      <c r="AT14" s="95">
        <v>0</v>
      </c>
      <c r="AU14" s="95">
        <v>0</v>
      </c>
      <c r="AV14" s="95">
        <v>0</v>
      </c>
      <c r="AW14" s="95">
        <v>0</v>
      </c>
      <c r="AX14" s="95">
        <v>0</v>
      </c>
      <c r="AY14" s="95">
        <v>0</v>
      </c>
      <c r="AZ14" s="95">
        <v>0</v>
      </c>
      <c r="BA14" s="95">
        <v>0</v>
      </c>
      <c r="BB14" s="95">
        <v>0</v>
      </c>
      <c r="BC14" s="95">
        <v>0</v>
      </c>
      <c r="BD14" s="95">
        <v>0</v>
      </c>
      <c r="BE14" s="95">
        <v>0</v>
      </c>
      <c r="BF14" s="95">
        <v>0</v>
      </c>
      <c r="BG14" s="95">
        <v>0</v>
      </c>
      <c r="BH14" s="95">
        <v>0</v>
      </c>
      <c r="BI14" s="95">
        <v>0</v>
      </c>
      <c r="BJ14" s="95">
        <v>0</v>
      </c>
      <c r="BK14" s="95">
        <v>0</v>
      </c>
      <c r="BL14" s="95">
        <v>0</v>
      </c>
      <c r="BM14" s="95">
        <v>0</v>
      </c>
      <c r="BN14" s="95">
        <v>0</v>
      </c>
      <c r="BO14" s="95">
        <v>0</v>
      </c>
      <c r="BP14" s="95">
        <v>0</v>
      </c>
      <c r="BQ14" s="95">
        <v>0</v>
      </c>
      <c r="BR14" s="95">
        <v>0</v>
      </c>
      <c r="BS14" s="95">
        <v>0</v>
      </c>
      <c r="BT14" s="95">
        <v>0</v>
      </c>
      <c r="BU14" s="95">
        <v>0</v>
      </c>
      <c r="BV14" s="95">
        <v>0</v>
      </c>
      <c r="BW14" s="95">
        <v>0</v>
      </c>
      <c r="BX14" s="95">
        <v>0</v>
      </c>
      <c r="BY14" s="95">
        <v>0</v>
      </c>
      <c r="BZ14" s="95">
        <v>0</v>
      </c>
      <c r="CA14" s="95">
        <v>0</v>
      </c>
      <c r="CB14" s="95">
        <v>0</v>
      </c>
      <c r="CC14" s="95">
        <v>0</v>
      </c>
      <c r="CD14" s="95">
        <v>0</v>
      </c>
      <c r="CE14" s="95">
        <v>0</v>
      </c>
      <c r="CF14" s="95">
        <v>0</v>
      </c>
      <c r="CG14" s="95">
        <v>0</v>
      </c>
      <c r="CH14" s="95">
        <v>0</v>
      </c>
      <c r="CI14" s="95">
        <v>0</v>
      </c>
      <c r="CJ14" s="95">
        <v>0</v>
      </c>
      <c r="CK14" s="95">
        <v>0</v>
      </c>
      <c r="CL14" s="95">
        <v>0</v>
      </c>
      <c r="CM14" s="95">
        <v>0</v>
      </c>
      <c r="CN14" s="95">
        <v>0</v>
      </c>
      <c r="CO14" s="95">
        <v>0</v>
      </c>
      <c r="CP14" s="95">
        <v>0</v>
      </c>
      <c r="CQ14" s="95">
        <v>0</v>
      </c>
      <c r="CR14" s="95">
        <v>0</v>
      </c>
      <c r="CS14" s="95">
        <v>0</v>
      </c>
      <c r="CT14" s="95">
        <v>0</v>
      </c>
      <c r="CU14" s="95">
        <v>0</v>
      </c>
      <c r="CV14" s="95">
        <v>0</v>
      </c>
      <c r="CW14" s="95">
        <v>0</v>
      </c>
      <c r="CX14" s="95">
        <v>0</v>
      </c>
      <c r="CY14" s="95">
        <v>0</v>
      </c>
      <c r="CZ14" s="95">
        <v>0</v>
      </c>
      <c r="DA14" s="95">
        <v>0</v>
      </c>
      <c r="DB14" s="95">
        <v>0</v>
      </c>
      <c r="DC14" s="95">
        <v>0</v>
      </c>
      <c r="DD14" s="95">
        <v>0</v>
      </c>
      <c r="DE14" s="95">
        <v>0</v>
      </c>
      <c r="DF14" s="95">
        <v>0</v>
      </c>
      <c r="DG14" s="95">
        <v>0</v>
      </c>
      <c r="DH14" s="95">
        <v>0</v>
      </c>
      <c r="DI14" s="95">
        <v>0</v>
      </c>
    </row>
    <row r="15" spans="1:113" ht="20.100000000000001" customHeight="1" x14ac:dyDescent="0.15">
      <c r="A15" s="93" t="s">
        <v>86</v>
      </c>
      <c r="B15" s="93" t="s">
        <v>87</v>
      </c>
      <c r="C15" s="93" t="s">
        <v>91</v>
      </c>
      <c r="D15" s="93" t="s">
        <v>283</v>
      </c>
      <c r="E15" s="94">
        <f t="shared" si="0"/>
        <v>62</v>
      </c>
      <c r="F15" s="94">
        <v>62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62</v>
      </c>
      <c r="N15" s="94">
        <v>0</v>
      </c>
      <c r="O15" s="95">
        <v>0</v>
      </c>
      <c r="P15" s="95">
        <v>0</v>
      </c>
      <c r="Q15" s="95">
        <v>0</v>
      </c>
      <c r="R15" s="95">
        <v>0</v>
      </c>
      <c r="S15" s="95">
        <v>0</v>
      </c>
      <c r="T15" s="95">
        <v>0</v>
      </c>
      <c r="U15" s="95">
        <v>0</v>
      </c>
      <c r="V15" s="95">
        <v>0</v>
      </c>
      <c r="W15" s="95">
        <v>0</v>
      </c>
      <c r="X15" s="95">
        <v>0</v>
      </c>
      <c r="Y15" s="95">
        <v>0</v>
      </c>
      <c r="Z15" s="95">
        <v>0</v>
      </c>
      <c r="AA15" s="95">
        <v>0</v>
      </c>
      <c r="AB15" s="95">
        <v>0</v>
      </c>
      <c r="AC15" s="95">
        <v>0</v>
      </c>
      <c r="AD15" s="95">
        <v>0</v>
      </c>
      <c r="AE15" s="95">
        <v>0</v>
      </c>
      <c r="AF15" s="95">
        <v>0</v>
      </c>
      <c r="AG15" s="95">
        <v>0</v>
      </c>
      <c r="AH15" s="95">
        <v>0</v>
      </c>
      <c r="AI15" s="95">
        <v>0</v>
      </c>
      <c r="AJ15" s="95">
        <v>0</v>
      </c>
      <c r="AK15" s="95">
        <v>0</v>
      </c>
      <c r="AL15" s="95">
        <v>0</v>
      </c>
      <c r="AM15" s="95">
        <v>0</v>
      </c>
      <c r="AN15" s="95">
        <v>0</v>
      </c>
      <c r="AO15" s="95">
        <v>0</v>
      </c>
      <c r="AP15" s="95">
        <v>0</v>
      </c>
      <c r="AQ15" s="95">
        <v>0</v>
      </c>
      <c r="AR15" s="95">
        <v>0</v>
      </c>
      <c r="AS15" s="95">
        <v>0</v>
      </c>
      <c r="AT15" s="95">
        <v>0</v>
      </c>
      <c r="AU15" s="95">
        <v>0</v>
      </c>
      <c r="AV15" s="95">
        <v>0</v>
      </c>
      <c r="AW15" s="95">
        <v>0</v>
      </c>
      <c r="AX15" s="95">
        <v>0</v>
      </c>
      <c r="AY15" s="95">
        <v>0</v>
      </c>
      <c r="AZ15" s="95">
        <v>0</v>
      </c>
      <c r="BA15" s="95">
        <v>0</v>
      </c>
      <c r="BB15" s="95">
        <v>0</v>
      </c>
      <c r="BC15" s="95">
        <v>0</v>
      </c>
      <c r="BD15" s="95">
        <v>0</v>
      </c>
      <c r="BE15" s="95">
        <v>0</v>
      </c>
      <c r="BF15" s="95">
        <v>0</v>
      </c>
      <c r="BG15" s="95">
        <v>0</v>
      </c>
      <c r="BH15" s="95">
        <v>0</v>
      </c>
      <c r="BI15" s="95">
        <v>0</v>
      </c>
      <c r="BJ15" s="95">
        <v>0</v>
      </c>
      <c r="BK15" s="95">
        <v>0</v>
      </c>
      <c r="BL15" s="95">
        <v>0</v>
      </c>
      <c r="BM15" s="95">
        <v>0</v>
      </c>
      <c r="BN15" s="95">
        <v>0</v>
      </c>
      <c r="BO15" s="95">
        <v>0</v>
      </c>
      <c r="BP15" s="95">
        <v>0</v>
      </c>
      <c r="BQ15" s="95">
        <v>0</v>
      </c>
      <c r="BR15" s="95">
        <v>0</v>
      </c>
      <c r="BS15" s="95">
        <v>0</v>
      </c>
      <c r="BT15" s="95">
        <v>0</v>
      </c>
      <c r="BU15" s="95">
        <v>0</v>
      </c>
      <c r="BV15" s="95">
        <v>0</v>
      </c>
      <c r="BW15" s="95">
        <v>0</v>
      </c>
      <c r="BX15" s="95">
        <v>0</v>
      </c>
      <c r="BY15" s="95">
        <v>0</v>
      </c>
      <c r="BZ15" s="95">
        <v>0</v>
      </c>
      <c r="CA15" s="95">
        <v>0</v>
      </c>
      <c r="CB15" s="95">
        <v>0</v>
      </c>
      <c r="CC15" s="95">
        <v>0</v>
      </c>
      <c r="CD15" s="95">
        <v>0</v>
      </c>
      <c r="CE15" s="95">
        <v>0</v>
      </c>
      <c r="CF15" s="95">
        <v>0</v>
      </c>
      <c r="CG15" s="95">
        <v>0</v>
      </c>
      <c r="CH15" s="95">
        <v>0</v>
      </c>
      <c r="CI15" s="95">
        <v>0</v>
      </c>
      <c r="CJ15" s="95">
        <v>0</v>
      </c>
      <c r="CK15" s="95">
        <v>0</v>
      </c>
      <c r="CL15" s="95">
        <v>0</v>
      </c>
      <c r="CM15" s="95">
        <v>0</v>
      </c>
      <c r="CN15" s="95">
        <v>0</v>
      </c>
      <c r="CO15" s="95">
        <v>0</v>
      </c>
      <c r="CP15" s="95">
        <v>0</v>
      </c>
      <c r="CQ15" s="95">
        <v>0</v>
      </c>
      <c r="CR15" s="95">
        <v>0</v>
      </c>
      <c r="CS15" s="95">
        <v>0</v>
      </c>
      <c r="CT15" s="95">
        <v>0</v>
      </c>
      <c r="CU15" s="95">
        <v>0</v>
      </c>
      <c r="CV15" s="95">
        <v>0</v>
      </c>
      <c r="CW15" s="95">
        <v>0</v>
      </c>
      <c r="CX15" s="95">
        <v>0</v>
      </c>
      <c r="CY15" s="95">
        <v>0</v>
      </c>
      <c r="CZ15" s="95">
        <v>0</v>
      </c>
      <c r="DA15" s="95">
        <v>0</v>
      </c>
      <c r="DB15" s="95">
        <v>0</v>
      </c>
      <c r="DC15" s="95">
        <v>0</v>
      </c>
      <c r="DD15" s="95">
        <v>0</v>
      </c>
      <c r="DE15" s="95">
        <v>0</v>
      </c>
      <c r="DF15" s="95">
        <v>0</v>
      </c>
      <c r="DG15" s="95">
        <v>0</v>
      </c>
      <c r="DH15" s="95">
        <v>0</v>
      </c>
      <c r="DI15" s="95">
        <v>0</v>
      </c>
    </row>
    <row r="16" spans="1:113" ht="20.100000000000001" customHeight="1" x14ac:dyDescent="0.15">
      <c r="A16" s="93" t="s">
        <v>37</v>
      </c>
      <c r="B16" s="93" t="s">
        <v>37</v>
      </c>
      <c r="C16" s="93" t="s">
        <v>37</v>
      </c>
      <c r="D16" s="93" t="s">
        <v>284</v>
      </c>
      <c r="E16" s="94">
        <f t="shared" si="0"/>
        <v>2250.31</v>
      </c>
      <c r="F16" s="94">
        <v>657.35</v>
      </c>
      <c r="G16" s="94">
        <v>374.56</v>
      </c>
      <c r="H16" s="94">
        <v>46.01</v>
      </c>
      <c r="I16" s="94">
        <v>0</v>
      </c>
      <c r="J16" s="94">
        <v>0</v>
      </c>
      <c r="K16" s="94">
        <v>180.36</v>
      </c>
      <c r="L16" s="94">
        <v>0</v>
      </c>
      <c r="M16" s="94">
        <v>0</v>
      </c>
      <c r="N16" s="94">
        <v>0</v>
      </c>
      <c r="O16" s="95">
        <v>0</v>
      </c>
      <c r="P16" s="95">
        <v>5.41</v>
      </c>
      <c r="Q16" s="95">
        <v>0</v>
      </c>
      <c r="R16" s="95">
        <v>0</v>
      </c>
      <c r="S16" s="95">
        <v>51.01</v>
      </c>
      <c r="T16" s="95">
        <v>279.70999999999998</v>
      </c>
      <c r="U16" s="95">
        <v>10</v>
      </c>
      <c r="V16" s="95">
        <v>4</v>
      </c>
      <c r="W16" s="95">
        <v>53</v>
      </c>
      <c r="X16" s="95">
        <v>0.4</v>
      </c>
      <c r="Y16" s="95">
        <v>2.5</v>
      </c>
      <c r="Z16" s="95">
        <v>7.08</v>
      </c>
      <c r="AA16" s="95">
        <v>3</v>
      </c>
      <c r="AB16" s="95">
        <v>0</v>
      </c>
      <c r="AC16" s="95">
        <v>0</v>
      </c>
      <c r="AD16" s="95">
        <v>5</v>
      </c>
      <c r="AE16" s="95">
        <v>0</v>
      </c>
      <c r="AF16" s="95">
        <v>5</v>
      </c>
      <c r="AG16" s="95">
        <v>0</v>
      </c>
      <c r="AH16" s="95">
        <v>0</v>
      </c>
      <c r="AI16" s="95">
        <v>0</v>
      </c>
      <c r="AJ16" s="95">
        <v>0</v>
      </c>
      <c r="AK16" s="95">
        <v>0</v>
      </c>
      <c r="AL16" s="95">
        <v>0</v>
      </c>
      <c r="AM16" s="95">
        <v>0</v>
      </c>
      <c r="AN16" s="95">
        <v>5.88</v>
      </c>
      <c r="AO16" s="95">
        <v>0</v>
      </c>
      <c r="AP16" s="95">
        <v>15.5</v>
      </c>
      <c r="AQ16" s="95">
        <v>11.23</v>
      </c>
      <c r="AR16" s="95">
        <v>6</v>
      </c>
      <c r="AS16" s="95">
        <v>0</v>
      </c>
      <c r="AT16" s="95">
        <v>0</v>
      </c>
      <c r="AU16" s="95">
        <v>151.12</v>
      </c>
      <c r="AV16" s="95">
        <v>388.25</v>
      </c>
      <c r="AW16" s="95">
        <v>0</v>
      </c>
      <c r="AX16" s="95">
        <v>0</v>
      </c>
      <c r="AY16" s="95">
        <v>0</v>
      </c>
      <c r="AZ16" s="95">
        <v>292.64</v>
      </c>
      <c r="BA16" s="95">
        <v>95.37</v>
      </c>
      <c r="BB16" s="95">
        <v>0</v>
      </c>
      <c r="BC16" s="95">
        <v>0</v>
      </c>
      <c r="BD16" s="95">
        <v>0</v>
      </c>
      <c r="BE16" s="95">
        <v>0.24</v>
      </c>
      <c r="BF16" s="95">
        <v>0</v>
      </c>
      <c r="BG16" s="95">
        <v>0</v>
      </c>
      <c r="BH16" s="95">
        <v>0</v>
      </c>
      <c r="BI16" s="95">
        <v>0</v>
      </c>
      <c r="BJ16" s="95">
        <v>0</v>
      </c>
      <c r="BK16" s="95">
        <v>0</v>
      </c>
      <c r="BL16" s="95">
        <v>0</v>
      </c>
      <c r="BM16" s="95">
        <v>0</v>
      </c>
      <c r="BN16" s="95">
        <v>0</v>
      </c>
      <c r="BO16" s="95">
        <v>0</v>
      </c>
      <c r="BP16" s="95">
        <v>0</v>
      </c>
      <c r="BQ16" s="95">
        <v>0</v>
      </c>
      <c r="BR16" s="95">
        <v>0</v>
      </c>
      <c r="BS16" s="95">
        <v>0</v>
      </c>
      <c r="BT16" s="95">
        <v>0</v>
      </c>
      <c r="BU16" s="95">
        <v>0</v>
      </c>
      <c r="BV16" s="95">
        <v>0</v>
      </c>
      <c r="BW16" s="95">
        <v>0</v>
      </c>
      <c r="BX16" s="95">
        <v>0</v>
      </c>
      <c r="BY16" s="95">
        <v>0</v>
      </c>
      <c r="BZ16" s="95">
        <v>925</v>
      </c>
      <c r="CA16" s="95">
        <v>0</v>
      </c>
      <c r="CB16" s="95">
        <v>25</v>
      </c>
      <c r="CC16" s="95">
        <v>0</v>
      </c>
      <c r="CD16" s="95">
        <v>0</v>
      </c>
      <c r="CE16" s="95">
        <v>900</v>
      </c>
      <c r="CF16" s="95">
        <v>0</v>
      </c>
      <c r="CG16" s="95">
        <v>0</v>
      </c>
      <c r="CH16" s="95">
        <v>0</v>
      </c>
      <c r="CI16" s="95">
        <v>0</v>
      </c>
      <c r="CJ16" s="95">
        <v>0</v>
      </c>
      <c r="CK16" s="95">
        <v>0</v>
      </c>
      <c r="CL16" s="95">
        <v>0</v>
      </c>
      <c r="CM16" s="95">
        <v>0</v>
      </c>
      <c r="CN16" s="95">
        <v>0</v>
      </c>
      <c r="CO16" s="95">
        <v>0</v>
      </c>
      <c r="CP16" s="95">
        <v>0</v>
      </c>
      <c r="CQ16" s="95">
        <v>0</v>
      </c>
      <c r="CR16" s="95">
        <v>0</v>
      </c>
      <c r="CS16" s="95">
        <v>0</v>
      </c>
      <c r="CT16" s="95">
        <v>0</v>
      </c>
      <c r="CU16" s="95">
        <v>0</v>
      </c>
      <c r="CV16" s="95">
        <v>0</v>
      </c>
      <c r="CW16" s="95">
        <v>0</v>
      </c>
      <c r="CX16" s="95">
        <v>0</v>
      </c>
      <c r="CY16" s="95">
        <v>0</v>
      </c>
      <c r="CZ16" s="95">
        <v>0</v>
      </c>
      <c r="DA16" s="95">
        <v>0</v>
      </c>
      <c r="DB16" s="95">
        <v>0</v>
      </c>
      <c r="DC16" s="95">
        <v>0</v>
      </c>
      <c r="DD16" s="95">
        <v>0</v>
      </c>
      <c r="DE16" s="95">
        <v>0</v>
      </c>
      <c r="DF16" s="95">
        <v>0</v>
      </c>
      <c r="DG16" s="95">
        <v>0</v>
      </c>
      <c r="DH16" s="95">
        <v>0</v>
      </c>
      <c r="DI16" s="95">
        <v>0</v>
      </c>
    </row>
    <row r="17" spans="1:113" ht="20.100000000000001" customHeight="1" x14ac:dyDescent="0.15">
      <c r="A17" s="93" t="s">
        <v>86</v>
      </c>
      <c r="B17" s="93" t="s">
        <v>82</v>
      </c>
      <c r="C17" s="93" t="s">
        <v>88</v>
      </c>
      <c r="D17" s="93" t="s">
        <v>285</v>
      </c>
      <c r="E17" s="94">
        <f t="shared" si="0"/>
        <v>292.64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  <c r="U17" s="95">
        <v>0</v>
      </c>
      <c r="V17" s="95">
        <v>0</v>
      </c>
      <c r="W17" s="95">
        <v>0</v>
      </c>
      <c r="X17" s="95">
        <v>0</v>
      </c>
      <c r="Y17" s="95">
        <v>0</v>
      </c>
      <c r="Z17" s="95">
        <v>0</v>
      </c>
      <c r="AA17" s="95">
        <v>0</v>
      </c>
      <c r="AB17" s="95">
        <v>0</v>
      </c>
      <c r="AC17" s="95">
        <v>0</v>
      </c>
      <c r="AD17" s="95">
        <v>0</v>
      </c>
      <c r="AE17" s="95">
        <v>0</v>
      </c>
      <c r="AF17" s="95">
        <v>0</v>
      </c>
      <c r="AG17" s="95">
        <v>0</v>
      </c>
      <c r="AH17" s="95">
        <v>0</v>
      </c>
      <c r="AI17" s="95">
        <v>0</v>
      </c>
      <c r="AJ17" s="95">
        <v>0</v>
      </c>
      <c r="AK17" s="95">
        <v>0</v>
      </c>
      <c r="AL17" s="95">
        <v>0</v>
      </c>
      <c r="AM17" s="95">
        <v>0</v>
      </c>
      <c r="AN17" s="95">
        <v>0</v>
      </c>
      <c r="AO17" s="95">
        <v>0</v>
      </c>
      <c r="AP17" s="95">
        <v>0</v>
      </c>
      <c r="AQ17" s="95">
        <v>0</v>
      </c>
      <c r="AR17" s="95">
        <v>0</v>
      </c>
      <c r="AS17" s="95">
        <v>0</v>
      </c>
      <c r="AT17" s="95">
        <v>0</v>
      </c>
      <c r="AU17" s="95">
        <v>0</v>
      </c>
      <c r="AV17" s="95">
        <v>292.64</v>
      </c>
      <c r="AW17" s="95">
        <v>0</v>
      </c>
      <c r="AX17" s="95">
        <v>0</v>
      </c>
      <c r="AY17" s="95">
        <v>0</v>
      </c>
      <c r="AZ17" s="95">
        <v>292.64</v>
      </c>
      <c r="BA17" s="95">
        <v>0</v>
      </c>
      <c r="BB17" s="95">
        <v>0</v>
      </c>
      <c r="BC17" s="95">
        <v>0</v>
      </c>
      <c r="BD17" s="95">
        <v>0</v>
      </c>
      <c r="BE17" s="95">
        <v>0</v>
      </c>
      <c r="BF17" s="95">
        <v>0</v>
      </c>
      <c r="BG17" s="95">
        <v>0</v>
      </c>
      <c r="BH17" s="95">
        <v>0</v>
      </c>
      <c r="BI17" s="95">
        <v>0</v>
      </c>
      <c r="BJ17" s="95">
        <v>0</v>
      </c>
      <c r="BK17" s="95">
        <v>0</v>
      </c>
      <c r="BL17" s="95">
        <v>0</v>
      </c>
      <c r="BM17" s="95">
        <v>0</v>
      </c>
      <c r="BN17" s="95">
        <v>0</v>
      </c>
      <c r="BO17" s="95">
        <v>0</v>
      </c>
      <c r="BP17" s="95">
        <v>0</v>
      </c>
      <c r="BQ17" s="95">
        <v>0</v>
      </c>
      <c r="BR17" s="95">
        <v>0</v>
      </c>
      <c r="BS17" s="95">
        <v>0</v>
      </c>
      <c r="BT17" s="95">
        <v>0</v>
      </c>
      <c r="BU17" s="95">
        <v>0</v>
      </c>
      <c r="BV17" s="95">
        <v>0</v>
      </c>
      <c r="BW17" s="95">
        <v>0</v>
      </c>
      <c r="BX17" s="95">
        <v>0</v>
      </c>
      <c r="BY17" s="95">
        <v>0</v>
      </c>
      <c r="BZ17" s="95">
        <v>0</v>
      </c>
      <c r="CA17" s="95">
        <v>0</v>
      </c>
      <c r="CB17" s="95">
        <v>0</v>
      </c>
      <c r="CC17" s="95">
        <v>0</v>
      </c>
      <c r="CD17" s="95">
        <v>0</v>
      </c>
      <c r="CE17" s="95">
        <v>0</v>
      </c>
      <c r="CF17" s="95">
        <v>0</v>
      </c>
      <c r="CG17" s="95">
        <v>0</v>
      </c>
      <c r="CH17" s="95">
        <v>0</v>
      </c>
      <c r="CI17" s="95">
        <v>0</v>
      </c>
      <c r="CJ17" s="95">
        <v>0</v>
      </c>
      <c r="CK17" s="95">
        <v>0</v>
      </c>
      <c r="CL17" s="95">
        <v>0</v>
      </c>
      <c r="CM17" s="95">
        <v>0</v>
      </c>
      <c r="CN17" s="95">
        <v>0</v>
      </c>
      <c r="CO17" s="95">
        <v>0</v>
      </c>
      <c r="CP17" s="95">
        <v>0</v>
      </c>
      <c r="CQ17" s="95">
        <v>0</v>
      </c>
      <c r="CR17" s="95">
        <v>0</v>
      </c>
      <c r="CS17" s="95">
        <v>0</v>
      </c>
      <c r="CT17" s="95">
        <v>0</v>
      </c>
      <c r="CU17" s="95">
        <v>0</v>
      </c>
      <c r="CV17" s="95">
        <v>0</v>
      </c>
      <c r="CW17" s="95">
        <v>0</v>
      </c>
      <c r="CX17" s="95">
        <v>0</v>
      </c>
      <c r="CY17" s="95">
        <v>0</v>
      </c>
      <c r="CZ17" s="95">
        <v>0</v>
      </c>
      <c r="DA17" s="95">
        <v>0</v>
      </c>
      <c r="DB17" s="95">
        <v>0</v>
      </c>
      <c r="DC17" s="95">
        <v>0</v>
      </c>
      <c r="DD17" s="95">
        <v>0</v>
      </c>
      <c r="DE17" s="95">
        <v>0</v>
      </c>
      <c r="DF17" s="95">
        <v>0</v>
      </c>
      <c r="DG17" s="95">
        <v>0</v>
      </c>
      <c r="DH17" s="95">
        <v>0</v>
      </c>
      <c r="DI17" s="95">
        <v>0</v>
      </c>
    </row>
    <row r="18" spans="1:113" ht="20.100000000000001" customHeight="1" x14ac:dyDescent="0.15">
      <c r="A18" s="93" t="s">
        <v>86</v>
      </c>
      <c r="B18" s="93" t="s">
        <v>82</v>
      </c>
      <c r="C18" s="93" t="s">
        <v>94</v>
      </c>
      <c r="D18" s="93" t="s">
        <v>286</v>
      </c>
      <c r="E18" s="94">
        <f t="shared" si="0"/>
        <v>1841.74</v>
      </c>
      <c r="F18" s="94">
        <v>657.35</v>
      </c>
      <c r="G18" s="94">
        <v>374.56</v>
      </c>
      <c r="H18" s="94">
        <v>46.01</v>
      </c>
      <c r="I18" s="94">
        <v>0</v>
      </c>
      <c r="J18" s="94">
        <v>0</v>
      </c>
      <c r="K18" s="94">
        <v>180.36</v>
      </c>
      <c r="L18" s="94">
        <v>0</v>
      </c>
      <c r="M18" s="94">
        <v>0</v>
      </c>
      <c r="N18" s="94">
        <v>0</v>
      </c>
      <c r="O18" s="95">
        <v>0</v>
      </c>
      <c r="P18" s="95">
        <v>5.41</v>
      </c>
      <c r="Q18" s="95">
        <v>0</v>
      </c>
      <c r="R18" s="95">
        <v>0</v>
      </c>
      <c r="S18" s="95">
        <v>51.01</v>
      </c>
      <c r="T18" s="95">
        <v>249.71</v>
      </c>
      <c r="U18" s="95">
        <v>10</v>
      </c>
      <c r="V18" s="95">
        <v>4</v>
      </c>
      <c r="W18" s="95">
        <v>53</v>
      </c>
      <c r="X18" s="95">
        <v>0.4</v>
      </c>
      <c r="Y18" s="95">
        <v>2.5</v>
      </c>
      <c r="Z18" s="95">
        <v>7.08</v>
      </c>
      <c r="AA18" s="95">
        <v>3</v>
      </c>
      <c r="AB18" s="95">
        <v>0</v>
      </c>
      <c r="AC18" s="95">
        <v>0</v>
      </c>
      <c r="AD18" s="95">
        <v>5</v>
      </c>
      <c r="AE18" s="95">
        <v>0</v>
      </c>
      <c r="AF18" s="95">
        <v>5</v>
      </c>
      <c r="AG18" s="95">
        <v>0</v>
      </c>
      <c r="AH18" s="95">
        <v>0</v>
      </c>
      <c r="AI18" s="95">
        <v>0</v>
      </c>
      <c r="AJ18" s="95">
        <v>0</v>
      </c>
      <c r="AK18" s="95">
        <v>0</v>
      </c>
      <c r="AL18" s="95">
        <v>0</v>
      </c>
      <c r="AM18" s="95">
        <v>0</v>
      </c>
      <c r="AN18" s="95">
        <v>2</v>
      </c>
      <c r="AO18" s="95">
        <v>0</v>
      </c>
      <c r="AP18" s="95">
        <v>15.5</v>
      </c>
      <c r="AQ18" s="95">
        <v>11.23</v>
      </c>
      <c r="AR18" s="95">
        <v>6</v>
      </c>
      <c r="AS18" s="95">
        <v>0</v>
      </c>
      <c r="AT18" s="95">
        <v>0</v>
      </c>
      <c r="AU18" s="95">
        <v>125</v>
      </c>
      <c r="AV18" s="95">
        <v>9.68</v>
      </c>
      <c r="AW18" s="95">
        <v>0</v>
      </c>
      <c r="AX18" s="95">
        <v>0</v>
      </c>
      <c r="AY18" s="95">
        <v>0</v>
      </c>
      <c r="AZ18" s="95">
        <v>0</v>
      </c>
      <c r="BA18" s="95">
        <v>9.44</v>
      </c>
      <c r="BB18" s="95">
        <v>0</v>
      </c>
      <c r="BC18" s="95">
        <v>0</v>
      </c>
      <c r="BD18" s="95">
        <v>0</v>
      </c>
      <c r="BE18" s="95">
        <v>0.24</v>
      </c>
      <c r="BF18" s="95">
        <v>0</v>
      </c>
      <c r="BG18" s="95">
        <v>0</v>
      </c>
      <c r="BH18" s="95">
        <v>0</v>
      </c>
      <c r="BI18" s="95">
        <v>0</v>
      </c>
      <c r="BJ18" s="95">
        <v>0</v>
      </c>
      <c r="BK18" s="95">
        <v>0</v>
      </c>
      <c r="BL18" s="95">
        <v>0</v>
      </c>
      <c r="BM18" s="95">
        <v>0</v>
      </c>
      <c r="BN18" s="95">
        <v>0</v>
      </c>
      <c r="BO18" s="95">
        <v>0</v>
      </c>
      <c r="BP18" s="95">
        <v>0</v>
      </c>
      <c r="BQ18" s="95">
        <v>0</v>
      </c>
      <c r="BR18" s="95">
        <v>0</v>
      </c>
      <c r="BS18" s="95">
        <v>0</v>
      </c>
      <c r="BT18" s="95">
        <v>0</v>
      </c>
      <c r="BU18" s="95">
        <v>0</v>
      </c>
      <c r="BV18" s="95">
        <v>0</v>
      </c>
      <c r="BW18" s="95">
        <v>0</v>
      </c>
      <c r="BX18" s="95">
        <v>0</v>
      </c>
      <c r="BY18" s="95">
        <v>0</v>
      </c>
      <c r="BZ18" s="95">
        <v>925</v>
      </c>
      <c r="CA18" s="95">
        <v>0</v>
      </c>
      <c r="CB18" s="95">
        <v>25</v>
      </c>
      <c r="CC18" s="95">
        <v>0</v>
      </c>
      <c r="CD18" s="95">
        <v>0</v>
      </c>
      <c r="CE18" s="95">
        <v>900</v>
      </c>
      <c r="CF18" s="95">
        <v>0</v>
      </c>
      <c r="CG18" s="95">
        <v>0</v>
      </c>
      <c r="CH18" s="95">
        <v>0</v>
      </c>
      <c r="CI18" s="95">
        <v>0</v>
      </c>
      <c r="CJ18" s="95">
        <v>0</v>
      </c>
      <c r="CK18" s="95">
        <v>0</v>
      </c>
      <c r="CL18" s="95">
        <v>0</v>
      </c>
      <c r="CM18" s="95">
        <v>0</v>
      </c>
      <c r="CN18" s="95">
        <v>0</v>
      </c>
      <c r="CO18" s="95">
        <v>0</v>
      </c>
      <c r="CP18" s="95">
        <v>0</v>
      </c>
      <c r="CQ18" s="95">
        <v>0</v>
      </c>
      <c r="CR18" s="95">
        <v>0</v>
      </c>
      <c r="CS18" s="95">
        <v>0</v>
      </c>
      <c r="CT18" s="95">
        <v>0</v>
      </c>
      <c r="CU18" s="95">
        <v>0</v>
      </c>
      <c r="CV18" s="95">
        <v>0</v>
      </c>
      <c r="CW18" s="95">
        <v>0</v>
      </c>
      <c r="CX18" s="95">
        <v>0</v>
      </c>
      <c r="CY18" s="95">
        <v>0</v>
      </c>
      <c r="CZ18" s="95">
        <v>0</v>
      </c>
      <c r="DA18" s="95">
        <v>0</v>
      </c>
      <c r="DB18" s="95">
        <v>0</v>
      </c>
      <c r="DC18" s="95">
        <v>0</v>
      </c>
      <c r="DD18" s="95">
        <v>0</v>
      </c>
      <c r="DE18" s="95">
        <v>0</v>
      </c>
      <c r="DF18" s="95">
        <v>0</v>
      </c>
      <c r="DG18" s="95">
        <v>0</v>
      </c>
      <c r="DH18" s="95">
        <v>0</v>
      </c>
      <c r="DI18" s="95">
        <v>0</v>
      </c>
    </row>
    <row r="19" spans="1:113" ht="20.100000000000001" customHeight="1" x14ac:dyDescent="0.15">
      <c r="A19" s="93" t="s">
        <v>86</v>
      </c>
      <c r="B19" s="93" t="s">
        <v>82</v>
      </c>
      <c r="C19" s="93" t="s">
        <v>96</v>
      </c>
      <c r="D19" s="93" t="s">
        <v>287</v>
      </c>
      <c r="E19" s="94">
        <f t="shared" si="0"/>
        <v>115.93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30</v>
      </c>
      <c r="U19" s="95">
        <v>0</v>
      </c>
      <c r="V19" s="95">
        <v>0</v>
      </c>
      <c r="W19" s="95">
        <v>0</v>
      </c>
      <c r="X19" s="95">
        <v>0</v>
      </c>
      <c r="Y19" s="95">
        <v>0</v>
      </c>
      <c r="Z19" s="95">
        <v>0</v>
      </c>
      <c r="AA19" s="95">
        <v>0</v>
      </c>
      <c r="AB19" s="95">
        <v>0</v>
      </c>
      <c r="AC19" s="95">
        <v>0</v>
      </c>
      <c r="AD19" s="95">
        <v>0</v>
      </c>
      <c r="AE19" s="95">
        <v>0</v>
      </c>
      <c r="AF19" s="95">
        <v>0</v>
      </c>
      <c r="AG19" s="95">
        <v>0</v>
      </c>
      <c r="AH19" s="95">
        <v>0</v>
      </c>
      <c r="AI19" s="95">
        <v>0</v>
      </c>
      <c r="AJ19" s="95">
        <v>0</v>
      </c>
      <c r="AK19" s="95">
        <v>0</v>
      </c>
      <c r="AL19" s="95">
        <v>0</v>
      </c>
      <c r="AM19" s="95">
        <v>0</v>
      </c>
      <c r="AN19" s="95">
        <v>3.88</v>
      </c>
      <c r="AO19" s="95">
        <v>0</v>
      </c>
      <c r="AP19" s="95">
        <v>0</v>
      </c>
      <c r="AQ19" s="95">
        <v>0</v>
      </c>
      <c r="AR19" s="95">
        <v>0</v>
      </c>
      <c r="AS19" s="95">
        <v>0</v>
      </c>
      <c r="AT19" s="95">
        <v>0</v>
      </c>
      <c r="AU19" s="95">
        <v>26.12</v>
      </c>
      <c r="AV19" s="95">
        <v>85.93</v>
      </c>
      <c r="AW19" s="95">
        <v>0</v>
      </c>
      <c r="AX19" s="95">
        <v>0</v>
      </c>
      <c r="AY19" s="95">
        <v>0</v>
      </c>
      <c r="AZ19" s="95">
        <v>0</v>
      </c>
      <c r="BA19" s="95">
        <v>85.93</v>
      </c>
      <c r="BB19" s="95">
        <v>0</v>
      </c>
      <c r="BC19" s="95">
        <v>0</v>
      </c>
      <c r="BD19" s="95">
        <v>0</v>
      </c>
      <c r="BE19" s="95">
        <v>0</v>
      </c>
      <c r="BF19" s="95">
        <v>0</v>
      </c>
      <c r="BG19" s="95">
        <v>0</v>
      </c>
      <c r="BH19" s="95">
        <v>0</v>
      </c>
      <c r="BI19" s="95">
        <v>0</v>
      </c>
      <c r="BJ19" s="95">
        <v>0</v>
      </c>
      <c r="BK19" s="95">
        <v>0</v>
      </c>
      <c r="BL19" s="95">
        <v>0</v>
      </c>
      <c r="BM19" s="95">
        <v>0</v>
      </c>
      <c r="BN19" s="95">
        <v>0</v>
      </c>
      <c r="BO19" s="95">
        <v>0</v>
      </c>
      <c r="BP19" s="95">
        <v>0</v>
      </c>
      <c r="BQ19" s="95">
        <v>0</v>
      </c>
      <c r="BR19" s="95">
        <v>0</v>
      </c>
      <c r="BS19" s="95">
        <v>0</v>
      </c>
      <c r="BT19" s="95">
        <v>0</v>
      </c>
      <c r="BU19" s="95">
        <v>0</v>
      </c>
      <c r="BV19" s="95">
        <v>0</v>
      </c>
      <c r="BW19" s="95">
        <v>0</v>
      </c>
      <c r="BX19" s="95">
        <v>0</v>
      </c>
      <c r="BY19" s="95">
        <v>0</v>
      </c>
      <c r="BZ19" s="95">
        <v>0</v>
      </c>
      <c r="CA19" s="95">
        <v>0</v>
      </c>
      <c r="CB19" s="95">
        <v>0</v>
      </c>
      <c r="CC19" s="95">
        <v>0</v>
      </c>
      <c r="CD19" s="95">
        <v>0</v>
      </c>
      <c r="CE19" s="95">
        <v>0</v>
      </c>
      <c r="CF19" s="95">
        <v>0</v>
      </c>
      <c r="CG19" s="95">
        <v>0</v>
      </c>
      <c r="CH19" s="95">
        <v>0</v>
      </c>
      <c r="CI19" s="95">
        <v>0</v>
      </c>
      <c r="CJ19" s="95">
        <v>0</v>
      </c>
      <c r="CK19" s="95">
        <v>0</v>
      </c>
      <c r="CL19" s="95">
        <v>0</v>
      </c>
      <c r="CM19" s="95">
        <v>0</v>
      </c>
      <c r="CN19" s="95">
        <v>0</v>
      </c>
      <c r="CO19" s="95">
        <v>0</v>
      </c>
      <c r="CP19" s="95">
        <v>0</v>
      </c>
      <c r="CQ19" s="95">
        <v>0</v>
      </c>
      <c r="CR19" s="95">
        <v>0</v>
      </c>
      <c r="CS19" s="95">
        <v>0</v>
      </c>
      <c r="CT19" s="95">
        <v>0</v>
      </c>
      <c r="CU19" s="95">
        <v>0</v>
      </c>
      <c r="CV19" s="95">
        <v>0</v>
      </c>
      <c r="CW19" s="95">
        <v>0</v>
      </c>
      <c r="CX19" s="95">
        <v>0</v>
      </c>
      <c r="CY19" s="95">
        <v>0</v>
      </c>
      <c r="CZ19" s="95">
        <v>0</v>
      </c>
      <c r="DA19" s="95">
        <v>0</v>
      </c>
      <c r="DB19" s="95">
        <v>0</v>
      </c>
      <c r="DC19" s="95">
        <v>0</v>
      </c>
      <c r="DD19" s="95">
        <v>0</v>
      </c>
      <c r="DE19" s="95">
        <v>0</v>
      </c>
      <c r="DF19" s="95">
        <v>0</v>
      </c>
      <c r="DG19" s="95">
        <v>0</v>
      </c>
      <c r="DH19" s="95">
        <v>0</v>
      </c>
      <c r="DI19" s="95">
        <v>0</v>
      </c>
    </row>
    <row r="20" spans="1:113" ht="20.100000000000001" customHeight="1" x14ac:dyDescent="0.15">
      <c r="A20" s="93" t="s">
        <v>37</v>
      </c>
      <c r="B20" s="93" t="s">
        <v>37</v>
      </c>
      <c r="C20" s="93" t="s">
        <v>37</v>
      </c>
      <c r="D20" s="93" t="s">
        <v>288</v>
      </c>
      <c r="E20" s="94">
        <f t="shared" si="0"/>
        <v>338</v>
      </c>
      <c r="F20" s="94">
        <v>38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38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95"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95">
        <v>0</v>
      </c>
      <c r="AJ20" s="95">
        <v>0</v>
      </c>
      <c r="AK20" s="95">
        <v>0</v>
      </c>
      <c r="AL20" s="95">
        <v>0</v>
      </c>
      <c r="AM20" s="95">
        <v>0</v>
      </c>
      <c r="AN20" s="95">
        <v>0</v>
      </c>
      <c r="AO20" s="95">
        <v>0</v>
      </c>
      <c r="AP20" s="95">
        <v>0</v>
      </c>
      <c r="AQ20" s="95">
        <v>0</v>
      </c>
      <c r="AR20" s="95">
        <v>0</v>
      </c>
      <c r="AS20" s="95">
        <v>0</v>
      </c>
      <c r="AT20" s="95">
        <v>0</v>
      </c>
      <c r="AU20" s="95">
        <v>0</v>
      </c>
      <c r="AV20" s="95">
        <v>300</v>
      </c>
      <c r="AW20" s="95">
        <v>0</v>
      </c>
      <c r="AX20" s="95">
        <v>0</v>
      </c>
      <c r="AY20" s="95">
        <v>0</v>
      </c>
      <c r="AZ20" s="95">
        <v>0</v>
      </c>
      <c r="BA20" s="95">
        <v>0</v>
      </c>
      <c r="BB20" s="95">
        <v>0</v>
      </c>
      <c r="BC20" s="95">
        <v>0</v>
      </c>
      <c r="BD20" s="95">
        <v>0</v>
      </c>
      <c r="BE20" s="95">
        <v>0</v>
      </c>
      <c r="BF20" s="95">
        <v>0</v>
      </c>
      <c r="BG20" s="95">
        <v>300</v>
      </c>
      <c r="BH20" s="95">
        <v>0</v>
      </c>
      <c r="BI20" s="95">
        <v>0</v>
      </c>
      <c r="BJ20" s="95">
        <v>0</v>
      </c>
      <c r="BK20" s="95">
        <v>0</v>
      </c>
      <c r="BL20" s="95">
        <v>0</v>
      </c>
      <c r="BM20" s="95">
        <v>0</v>
      </c>
      <c r="BN20" s="95">
        <v>0</v>
      </c>
      <c r="BO20" s="95">
        <v>0</v>
      </c>
      <c r="BP20" s="95">
        <v>0</v>
      </c>
      <c r="BQ20" s="95">
        <v>0</v>
      </c>
      <c r="BR20" s="95">
        <v>0</v>
      </c>
      <c r="BS20" s="95">
        <v>0</v>
      </c>
      <c r="BT20" s="95">
        <v>0</v>
      </c>
      <c r="BU20" s="95">
        <v>0</v>
      </c>
      <c r="BV20" s="95">
        <v>0</v>
      </c>
      <c r="BW20" s="95">
        <v>0</v>
      </c>
      <c r="BX20" s="95">
        <v>0</v>
      </c>
      <c r="BY20" s="95">
        <v>0</v>
      </c>
      <c r="BZ20" s="95">
        <v>0</v>
      </c>
      <c r="CA20" s="95">
        <v>0</v>
      </c>
      <c r="CB20" s="95">
        <v>0</v>
      </c>
      <c r="CC20" s="95">
        <v>0</v>
      </c>
      <c r="CD20" s="95">
        <v>0</v>
      </c>
      <c r="CE20" s="95">
        <v>0</v>
      </c>
      <c r="CF20" s="95">
        <v>0</v>
      </c>
      <c r="CG20" s="95">
        <v>0</v>
      </c>
      <c r="CH20" s="95">
        <v>0</v>
      </c>
      <c r="CI20" s="95">
        <v>0</v>
      </c>
      <c r="CJ20" s="95">
        <v>0</v>
      </c>
      <c r="CK20" s="95">
        <v>0</v>
      </c>
      <c r="CL20" s="95">
        <v>0</v>
      </c>
      <c r="CM20" s="95">
        <v>0</v>
      </c>
      <c r="CN20" s="95">
        <v>0</v>
      </c>
      <c r="CO20" s="95">
        <v>0</v>
      </c>
      <c r="CP20" s="95">
        <v>0</v>
      </c>
      <c r="CQ20" s="95">
        <v>0</v>
      </c>
      <c r="CR20" s="95">
        <v>0</v>
      </c>
      <c r="CS20" s="95">
        <v>0</v>
      </c>
      <c r="CT20" s="95">
        <v>0</v>
      </c>
      <c r="CU20" s="95">
        <v>0</v>
      </c>
      <c r="CV20" s="95">
        <v>0</v>
      </c>
      <c r="CW20" s="95">
        <v>0</v>
      </c>
      <c r="CX20" s="95">
        <v>0</v>
      </c>
      <c r="CY20" s="95">
        <v>0</v>
      </c>
      <c r="CZ20" s="95">
        <v>0</v>
      </c>
      <c r="DA20" s="95">
        <v>0</v>
      </c>
      <c r="DB20" s="95">
        <v>0</v>
      </c>
      <c r="DC20" s="95">
        <v>0</v>
      </c>
      <c r="DD20" s="95">
        <v>0</v>
      </c>
      <c r="DE20" s="95">
        <v>0</v>
      </c>
      <c r="DF20" s="95">
        <v>0</v>
      </c>
      <c r="DG20" s="95">
        <v>0</v>
      </c>
      <c r="DH20" s="95">
        <v>0</v>
      </c>
      <c r="DI20" s="95">
        <v>0</v>
      </c>
    </row>
    <row r="21" spans="1:113" ht="20.100000000000001" customHeight="1" x14ac:dyDescent="0.15">
      <c r="A21" s="93" t="s">
        <v>37</v>
      </c>
      <c r="B21" s="93" t="s">
        <v>37</v>
      </c>
      <c r="C21" s="93" t="s">
        <v>37</v>
      </c>
      <c r="D21" s="93" t="s">
        <v>289</v>
      </c>
      <c r="E21" s="94">
        <f t="shared" si="0"/>
        <v>38</v>
      </c>
      <c r="F21" s="94">
        <v>38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38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  <c r="U21" s="95">
        <v>0</v>
      </c>
      <c r="V21" s="95">
        <v>0</v>
      </c>
      <c r="W21" s="95">
        <v>0</v>
      </c>
      <c r="X21" s="95">
        <v>0</v>
      </c>
      <c r="Y21" s="95">
        <v>0</v>
      </c>
      <c r="Z21" s="95">
        <v>0</v>
      </c>
      <c r="AA21" s="95">
        <v>0</v>
      </c>
      <c r="AB21" s="95">
        <v>0</v>
      </c>
      <c r="AC21" s="95">
        <v>0</v>
      </c>
      <c r="AD21" s="95">
        <v>0</v>
      </c>
      <c r="AE21" s="95">
        <v>0</v>
      </c>
      <c r="AF21" s="95">
        <v>0</v>
      </c>
      <c r="AG21" s="95">
        <v>0</v>
      </c>
      <c r="AH21" s="95">
        <v>0</v>
      </c>
      <c r="AI21" s="95">
        <v>0</v>
      </c>
      <c r="AJ21" s="95">
        <v>0</v>
      </c>
      <c r="AK21" s="95">
        <v>0</v>
      </c>
      <c r="AL21" s="95">
        <v>0</v>
      </c>
      <c r="AM21" s="95">
        <v>0</v>
      </c>
      <c r="AN21" s="95">
        <v>0</v>
      </c>
      <c r="AO21" s="95">
        <v>0</v>
      </c>
      <c r="AP21" s="95">
        <v>0</v>
      </c>
      <c r="AQ21" s="95">
        <v>0</v>
      </c>
      <c r="AR21" s="95">
        <v>0</v>
      </c>
      <c r="AS21" s="95">
        <v>0</v>
      </c>
      <c r="AT21" s="95">
        <v>0</v>
      </c>
      <c r="AU21" s="95">
        <v>0</v>
      </c>
      <c r="AV21" s="95">
        <v>0</v>
      </c>
      <c r="AW21" s="95">
        <v>0</v>
      </c>
      <c r="AX21" s="95">
        <v>0</v>
      </c>
      <c r="AY21" s="95">
        <v>0</v>
      </c>
      <c r="AZ21" s="95">
        <v>0</v>
      </c>
      <c r="BA21" s="95">
        <v>0</v>
      </c>
      <c r="BB21" s="95">
        <v>0</v>
      </c>
      <c r="BC21" s="95">
        <v>0</v>
      </c>
      <c r="BD21" s="95">
        <v>0</v>
      </c>
      <c r="BE21" s="95">
        <v>0</v>
      </c>
      <c r="BF21" s="95">
        <v>0</v>
      </c>
      <c r="BG21" s="95">
        <v>0</v>
      </c>
      <c r="BH21" s="95">
        <v>0</v>
      </c>
      <c r="BI21" s="95">
        <v>0</v>
      </c>
      <c r="BJ21" s="95">
        <v>0</v>
      </c>
      <c r="BK21" s="95">
        <v>0</v>
      </c>
      <c r="BL21" s="95">
        <v>0</v>
      </c>
      <c r="BM21" s="95">
        <v>0</v>
      </c>
      <c r="BN21" s="95">
        <v>0</v>
      </c>
      <c r="BO21" s="95">
        <v>0</v>
      </c>
      <c r="BP21" s="95">
        <v>0</v>
      </c>
      <c r="BQ21" s="95">
        <v>0</v>
      </c>
      <c r="BR21" s="95">
        <v>0</v>
      </c>
      <c r="BS21" s="95">
        <v>0</v>
      </c>
      <c r="BT21" s="95">
        <v>0</v>
      </c>
      <c r="BU21" s="95">
        <v>0</v>
      </c>
      <c r="BV21" s="95">
        <v>0</v>
      </c>
      <c r="BW21" s="95">
        <v>0</v>
      </c>
      <c r="BX21" s="95">
        <v>0</v>
      </c>
      <c r="BY21" s="95">
        <v>0</v>
      </c>
      <c r="BZ21" s="95">
        <v>0</v>
      </c>
      <c r="CA21" s="95">
        <v>0</v>
      </c>
      <c r="CB21" s="95">
        <v>0</v>
      </c>
      <c r="CC21" s="95">
        <v>0</v>
      </c>
      <c r="CD21" s="95">
        <v>0</v>
      </c>
      <c r="CE21" s="95">
        <v>0</v>
      </c>
      <c r="CF21" s="95">
        <v>0</v>
      </c>
      <c r="CG21" s="95">
        <v>0</v>
      </c>
      <c r="CH21" s="95">
        <v>0</v>
      </c>
      <c r="CI21" s="95">
        <v>0</v>
      </c>
      <c r="CJ21" s="95">
        <v>0</v>
      </c>
      <c r="CK21" s="95">
        <v>0</v>
      </c>
      <c r="CL21" s="95">
        <v>0</v>
      </c>
      <c r="CM21" s="95">
        <v>0</v>
      </c>
      <c r="CN21" s="95">
        <v>0</v>
      </c>
      <c r="CO21" s="95">
        <v>0</v>
      </c>
      <c r="CP21" s="95">
        <v>0</v>
      </c>
      <c r="CQ21" s="95">
        <v>0</v>
      </c>
      <c r="CR21" s="95">
        <v>0</v>
      </c>
      <c r="CS21" s="95">
        <v>0</v>
      </c>
      <c r="CT21" s="95">
        <v>0</v>
      </c>
      <c r="CU21" s="95">
        <v>0</v>
      </c>
      <c r="CV21" s="95">
        <v>0</v>
      </c>
      <c r="CW21" s="95">
        <v>0</v>
      </c>
      <c r="CX21" s="95">
        <v>0</v>
      </c>
      <c r="CY21" s="95">
        <v>0</v>
      </c>
      <c r="CZ21" s="95">
        <v>0</v>
      </c>
      <c r="DA21" s="95">
        <v>0</v>
      </c>
      <c r="DB21" s="95">
        <v>0</v>
      </c>
      <c r="DC21" s="95">
        <v>0</v>
      </c>
      <c r="DD21" s="95">
        <v>0</v>
      </c>
      <c r="DE21" s="95">
        <v>0</v>
      </c>
      <c r="DF21" s="95">
        <v>0</v>
      </c>
      <c r="DG21" s="95">
        <v>0</v>
      </c>
      <c r="DH21" s="95">
        <v>0</v>
      </c>
      <c r="DI21" s="95">
        <v>0</v>
      </c>
    </row>
    <row r="22" spans="1:113" ht="20.100000000000001" customHeight="1" x14ac:dyDescent="0.15">
      <c r="A22" s="93" t="s">
        <v>98</v>
      </c>
      <c r="B22" s="93" t="s">
        <v>99</v>
      </c>
      <c r="C22" s="93" t="s">
        <v>88</v>
      </c>
      <c r="D22" s="93" t="s">
        <v>290</v>
      </c>
      <c r="E22" s="94">
        <f t="shared" si="0"/>
        <v>38</v>
      </c>
      <c r="F22" s="94">
        <v>38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38</v>
      </c>
      <c r="O22" s="95">
        <v>0</v>
      </c>
      <c r="P22" s="95">
        <v>0</v>
      </c>
      <c r="Q22" s="95">
        <v>0</v>
      </c>
      <c r="R22" s="95">
        <v>0</v>
      </c>
      <c r="S22" s="95">
        <v>0</v>
      </c>
      <c r="T22" s="95">
        <v>0</v>
      </c>
      <c r="U22" s="95">
        <v>0</v>
      </c>
      <c r="V22" s="95">
        <v>0</v>
      </c>
      <c r="W22" s="95">
        <v>0</v>
      </c>
      <c r="X22" s="95">
        <v>0</v>
      </c>
      <c r="Y22" s="95">
        <v>0</v>
      </c>
      <c r="Z22" s="95">
        <v>0</v>
      </c>
      <c r="AA22" s="95">
        <v>0</v>
      </c>
      <c r="AB22" s="95">
        <v>0</v>
      </c>
      <c r="AC22" s="95">
        <v>0</v>
      </c>
      <c r="AD22" s="95">
        <v>0</v>
      </c>
      <c r="AE22" s="95">
        <v>0</v>
      </c>
      <c r="AF22" s="95">
        <v>0</v>
      </c>
      <c r="AG22" s="95">
        <v>0</v>
      </c>
      <c r="AH22" s="95">
        <v>0</v>
      </c>
      <c r="AI22" s="95">
        <v>0</v>
      </c>
      <c r="AJ22" s="95">
        <v>0</v>
      </c>
      <c r="AK22" s="95">
        <v>0</v>
      </c>
      <c r="AL22" s="95">
        <v>0</v>
      </c>
      <c r="AM22" s="95">
        <v>0</v>
      </c>
      <c r="AN22" s="95">
        <v>0</v>
      </c>
      <c r="AO22" s="95">
        <v>0</v>
      </c>
      <c r="AP22" s="95">
        <v>0</v>
      </c>
      <c r="AQ22" s="95">
        <v>0</v>
      </c>
      <c r="AR22" s="95">
        <v>0</v>
      </c>
      <c r="AS22" s="95">
        <v>0</v>
      </c>
      <c r="AT22" s="95">
        <v>0</v>
      </c>
      <c r="AU22" s="95">
        <v>0</v>
      </c>
      <c r="AV22" s="95">
        <v>0</v>
      </c>
      <c r="AW22" s="95">
        <v>0</v>
      </c>
      <c r="AX22" s="95">
        <v>0</v>
      </c>
      <c r="AY22" s="95">
        <v>0</v>
      </c>
      <c r="AZ22" s="95">
        <v>0</v>
      </c>
      <c r="BA22" s="95">
        <v>0</v>
      </c>
      <c r="BB22" s="95">
        <v>0</v>
      </c>
      <c r="BC22" s="95">
        <v>0</v>
      </c>
      <c r="BD22" s="95">
        <v>0</v>
      </c>
      <c r="BE22" s="95">
        <v>0</v>
      </c>
      <c r="BF22" s="95">
        <v>0</v>
      </c>
      <c r="BG22" s="95">
        <v>0</v>
      </c>
      <c r="BH22" s="95">
        <v>0</v>
      </c>
      <c r="BI22" s="95">
        <v>0</v>
      </c>
      <c r="BJ22" s="95">
        <v>0</v>
      </c>
      <c r="BK22" s="95">
        <v>0</v>
      </c>
      <c r="BL22" s="95">
        <v>0</v>
      </c>
      <c r="BM22" s="95">
        <v>0</v>
      </c>
      <c r="BN22" s="95">
        <v>0</v>
      </c>
      <c r="BO22" s="95">
        <v>0</v>
      </c>
      <c r="BP22" s="95">
        <v>0</v>
      </c>
      <c r="BQ22" s="95">
        <v>0</v>
      </c>
      <c r="BR22" s="95">
        <v>0</v>
      </c>
      <c r="BS22" s="95">
        <v>0</v>
      </c>
      <c r="BT22" s="95">
        <v>0</v>
      </c>
      <c r="BU22" s="95">
        <v>0</v>
      </c>
      <c r="BV22" s="95">
        <v>0</v>
      </c>
      <c r="BW22" s="95">
        <v>0</v>
      </c>
      <c r="BX22" s="95">
        <v>0</v>
      </c>
      <c r="BY22" s="95">
        <v>0</v>
      </c>
      <c r="BZ22" s="95">
        <v>0</v>
      </c>
      <c r="CA22" s="95">
        <v>0</v>
      </c>
      <c r="CB22" s="95">
        <v>0</v>
      </c>
      <c r="CC22" s="95">
        <v>0</v>
      </c>
      <c r="CD22" s="95">
        <v>0</v>
      </c>
      <c r="CE22" s="95">
        <v>0</v>
      </c>
      <c r="CF22" s="95">
        <v>0</v>
      </c>
      <c r="CG22" s="95">
        <v>0</v>
      </c>
      <c r="CH22" s="95">
        <v>0</v>
      </c>
      <c r="CI22" s="95">
        <v>0</v>
      </c>
      <c r="CJ22" s="95">
        <v>0</v>
      </c>
      <c r="CK22" s="95">
        <v>0</v>
      </c>
      <c r="CL22" s="95">
        <v>0</v>
      </c>
      <c r="CM22" s="95">
        <v>0</v>
      </c>
      <c r="CN22" s="95">
        <v>0</v>
      </c>
      <c r="CO22" s="95">
        <v>0</v>
      </c>
      <c r="CP22" s="95">
        <v>0</v>
      </c>
      <c r="CQ22" s="95">
        <v>0</v>
      </c>
      <c r="CR22" s="95">
        <v>0</v>
      </c>
      <c r="CS22" s="95">
        <v>0</v>
      </c>
      <c r="CT22" s="95">
        <v>0</v>
      </c>
      <c r="CU22" s="95">
        <v>0</v>
      </c>
      <c r="CV22" s="95">
        <v>0</v>
      </c>
      <c r="CW22" s="95">
        <v>0</v>
      </c>
      <c r="CX22" s="95">
        <v>0</v>
      </c>
      <c r="CY22" s="95">
        <v>0</v>
      </c>
      <c r="CZ22" s="95">
        <v>0</v>
      </c>
      <c r="DA22" s="95">
        <v>0</v>
      </c>
      <c r="DB22" s="95">
        <v>0</v>
      </c>
      <c r="DC22" s="95">
        <v>0</v>
      </c>
      <c r="DD22" s="95">
        <v>0</v>
      </c>
      <c r="DE22" s="95">
        <v>0</v>
      </c>
      <c r="DF22" s="95">
        <v>0</v>
      </c>
      <c r="DG22" s="95">
        <v>0</v>
      </c>
      <c r="DH22" s="95">
        <v>0</v>
      </c>
      <c r="DI22" s="95">
        <v>0</v>
      </c>
    </row>
    <row r="23" spans="1:113" ht="20.100000000000001" customHeight="1" x14ac:dyDescent="0.15">
      <c r="A23" s="93" t="s">
        <v>37</v>
      </c>
      <c r="B23" s="93" t="s">
        <v>37</v>
      </c>
      <c r="C23" s="93" t="s">
        <v>37</v>
      </c>
      <c r="D23" s="93" t="s">
        <v>291</v>
      </c>
      <c r="E23" s="94">
        <f t="shared" si="0"/>
        <v>300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5">
        <v>0</v>
      </c>
      <c r="P23" s="95">
        <v>0</v>
      </c>
      <c r="Q23" s="95">
        <v>0</v>
      </c>
      <c r="R23" s="95">
        <v>0</v>
      </c>
      <c r="S23" s="95">
        <v>0</v>
      </c>
      <c r="T23" s="95">
        <v>0</v>
      </c>
      <c r="U23" s="95">
        <v>0</v>
      </c>
      <c r="V23" s="95">
        <v>0</v>
      </c>
      <c r="W23" s="95">
        <v>0</v>
      </c>
      <c r="X23" s="95">
        <v>0</v>
      </c>
      <c r="Y23" s="95">
        <v>0</v>
      </c>
      <c r="Z23" s="95">
        <v>0</v>
      </c>
      <c r="AA23" s="95">
        <v>0</v>
      </c>
      <c r="AB23" s="95">
        <v>0</v>
      </c>
      <c r="AC23" s="95">
        <v>0</v>
      </c>
      <c r="AD23" s="95">
        <v>0</v>
      </c>
      <c r="AE23" s="95">
        <v>0</v>
      </c>
      <c r="AF23" s="95">
        <v>0</v>
      </c>
      <c r="AG23" s="95">
        <v>0</v>
      </c>
      <c r="AH23" s="95">
        <v>0</v>
      </c>
      <c r="AI23" s="95">
        <v>0</v>
      </c>
      <c r="AJ23" s="95">
        <v>0</v>
      </c>
      <c r="AK23" s="95">
        <v>0</v>
      </c>
      <c r="AL23" s="95">
        <v>0</v>
      </c>
      <c r="AM23" s="95">
        <v>0</v>
      </c>
      <c r="AN23" s="95">
        <v>0</v>
      </c>
      <c r="AO23" s="95">
        <v>0</v>
      </c>
      <c r="AP23" s="95">
        <v>0</v>
      </c>
      <c r="AQ23" s="95">
        <v>0</v>
      </c>
      <c r="AR23" s="95">
        <v>0</v>
      </c>
      <c r="AS23" s="95">
        <v>0</v>
      </c>
      <c r="AT23" s="95">
        <v>0</v>
      </c>
      <c r="AU23" s="95">
        <v>0</v>
      </c>
      <c r="AV23" s="95">
        <v>300</v>
      </c>
      <c r="AW23" s="95">
        <v>0</v>
      </c>
      <c r="AX23" s="95">
        <v>0</v>
      </c>
      <c r="AY23" s="95">
        <v>0</v>
      </c>
      <c r="AZ23" s="95">
        <v>0</v>
      </c>
      <c r="BA23" s="95">
        <v>0</v>
      </c>
      <c r="BB23" s="95">
        <v>0</v>
      </c>
      <c r="BC23" s="95">
        <v>0</v>
      </c>
      <c r="BD23" s="95">
        <v>0</v>
      </c>
      <c r="BE23" s="95">
        <v>0</v>
      </c>
      <c r="BF23" s="95">
        <v>0</v>
      </c>
      <c r="BG23" s="95">
        <v>300</v>
      </c>
      <c r="BH23" s="95">
        <v>0</v>
      </c>
      <c r="BI23" s="95">
        <v>0</v>
      </c>
      <c r="BJ23" s="95">
        <v>0</v>
      </c>
      <c r="BK23" s="95">
        <v>0</v>
      </c>
      <c r="BL23" s="95">
        <v>0</v>
      </c>
      <c r="BM23" s="95">
        <v>0</v>
      </c>
      <c r="BN23" s="95">
        <v>0</v>
      </c>
      <c r="BO23" s="95">
        <v>0</v>
      </c>
      <c r="BP23" s="95">
        <v>0</v>
      </c>
      <c r="BQ23" s="95">
        <v>0</v>
      </c>
      <c r="BR23" s="95">
        <v>0</v>
      </c>
      <c r="BS23" s="95">
        <v>0</v>
      </c>
      <c r="BT23" s="95">
        <v>0</v>
      </c>
      <c r="BU23" s="95">
        <v>0</v>
      </c>
      <c r="BV23" s="95">
        <v>0</v>
      </c>
      <c r="BW23" s="95">
        <v>0</v>
      </c>
      <c r="BX23" s="95">
        <v>0</v>
      </c>
      <c r="BY23" s="95">
        <v>0</v>
      </c>
      <c r="BZ23" s="95">
        <v>0</v>
      </c>
      <c r="CA23" s="95">
        <v>0</v>
      </c>
      <c r="CB23" s="95">
        <v>0</v>
      </c>
      <c r="CC23" s="95">
        <v>0</v>
      </c>
      <c r="CD23" s="95">
        <v>0</v>
      </c>
      <c r="CE23" s="95">
        <v>0</v>
      </c>
      <c r="CF23" s="95">
        <v>0</v>
      </c>
      <c r="CG23" s="95">
        <v>0</v>
      </c>
      <c r="CH23" s="95">
        <v>0</v>
      </c>
      <c r="CI23" s="95">
        <v>0</v>
      </c>
      <c r="CJ23" s="95">
        <v>0</v>
      </c>
      <c r="CK23" s="95">
        <v>0</v>
      </c>
      <c r="CL23" s="95">
        <v>0</v>
      </c>
      <c r="CM23" s="95">
        <v>0</v>
      </c>
      <c r="CN23" s="95">
        <v>0</v>
      </c>
      <c r="CO23" s="95">
        <v>0</v>
      </c>
      <c r="CP23" s="95">
        <v>0</v>
      </c>
      <c r="CQ23" s="95">
        <v>0</v>
      </c>
      <c r="CR23" s="95">
        <v>0</v>
      </c>
      <c r="CS23" s="95">
        <v>0</v>
      </c>
      <c r="CT23" s="95">
        <v>0</v>
      </c>
      <c r="CU23" s="95">
        <v>0</v>
      </c>
      <c r="CV23" s="95">
        <v>0</v>
      </c>
      <c r="CW23" s="95">
        <v>0</v>
      </c>
      <c r="CX23" s="95">
        <v>0</v>
      </c>
      <c r="CY23" s="95">
        <v>0</v>
      </c>
      <c r="CZ23" s="95">
        <v>0</v>
      </c>
      <c r="DA23" s="95">
        <v>0</v>
      </c>
      <c r="DB23" s="95">
        <v>0</v>
      </c>
      <c r="DC23" s="95">
        <v>0</v>
      </c>
      <c r="DD23" s="95">
        <v>0</v>
      </c>
      <c r="DE23" s="95">
        <v>0</v>
      </c>
      <c r="DF23" s="95">
        <v>0</v>
      </c>
      <c r="DG23" s="95">
        <v>0</v>
      </c>
      <c r="DH23" s="95">
        <v>0</v>
      </c>
      <c r="DI23" s="95">
        <v>0</v>
      </c>
    </row>
    <row r="24" spans="1:113" ht="20.100000000000001" customHeight="1" x14ac:dyDescent="0.15">
      <c r="A24" s="93" t="s">
        <v>98</v>
      </c>
      <c r="B24" s="93" t="s">
        <v>101</v>
      </c>
      <c r="C24" s="93" t="s">
        <v>102</v>
      </c>
      <c r="D24" s="93" t="s">
        <v>292</v>
      </c>
      <c r="E24" s="94">
        <f t="shared" si="0"/>
        <v>300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95">
        <v>0</v>
      </c>
      <c r="U24" s="95">
        <v>0</v>
      </c>
      <c r="V24" s="95">
        <v>0</v>
      </c>
      <c r="W24" s="95">
        <v>0</v>
      </c>
      <c r="X24" s="95">
        <v>0</v>
      </c>
      <c r="Y24" s="95">
        <v>0</v>
      </c>
      <c r="Z24" s="95">
        <v>0</v>
      </c>
      <c r="AA24" s="95">
        <v>0</v>
      </c>
      <c r="AB24" s="95">
        <v>0</v>
      </c>
      <c r="AC24" s="95">
        <v>0</v>
      </c>
      <c r="AD24" s="95">
        <v>0</v>
      </c>
      <c r="AE24" s="95">
        <v>0</v>
      </c>
      <c r="AF24" s="95">
        <v>0</v>
      </c>
      <c r="AG24" s="95">
        <v>0</v>
      </c>
      <c r="AH24" s="95">
        <v>0</v>
      </c>
      <c r="AI24" s="95">
        <v>0</v>
      </c>
      <c r="AJ24" s="95">
        <v>0</v>
      </c>
      <c r="AK24" s="95">
        <v>0</v>
      </c>
      <c r="AL24" s="95">
        <v>0</v>
      </c>
      <c r="AM24" s="95">
        <v>0</v>
      </c>
      <c r="AN24" s="95">
        <v>0</v>
      </c>
      <c r="AO24" s="95">
        <v>0</v>
      </c>
      <c r="AP24" s="95">
        <v>0</v>
      </c>
      <c r="AQ24" s="95">
        <v>0</v>
      </c>
      <c r="AR24" s="95">
        <v>0</v>
      </c>
      <c r="AS24" s="95">
        <v>0</v>
      </c>
      <c r="AT24" s="95">
        <v>0</v>
      </c>
      <c r="AU24" s="95">
        <v>0</v>
      </c>
      <c r="AV24" s="95">
        <v>300</v>
      </c>
      <c r="AW24" s="95">
        <v>0</v>
      </c>
      <c r="AX24" s="95">
        <v>0</v>
      </c>
      <c r="AY24" s="95">
        <v>0</v>
      </c>
      <c r="AZ24" s="95">
        <v>0</v>
      </c>
      <c r="BA24" s="95">
        <v>0</v>
      </c>
      <c r="BB24" s="95">
        <v>0</v>
      </c>
      <c r="BC24" s="95">
        <v>0</v>
      </c>
      <c r="BD24" s="95">
        <v>0</v>
      </c>
      <c r="BE24" s="95">
        <v>0</v>
      </c>
      <c r="BF24" s="95">
        <v>0</v>
      </c>
      <c r="BG24" s="95">
        <v>300</v>
      </c>
      <c r="BH24" s="95">
        <v>0</v>
      </c>
      <c r="BI24" s="95">
        <v>0</v>
      </c>
      <c r="BJ24" s="95">
        <v>0</v>
      </c>
      <c r="BK24" s="95">
        <v>0</v>
      </c>
      <c r="BL24" s="95">
        <v>0</v>
      </c>
      <c r="BM24" s="95">
        <v>0</v>
      </c>
      <c r="BN24" s="95">
        <v>0</v>
      </c>
      <c r="BO24" s="95">
        <v>0</v>
      </c>
      <c r="BP24" s="95">
        <v>0</v>
      </c>
      <c r="BQ24" s="95">
        <v>0</v>
      </c>
      <c r="BR24" s="95">
        <v>0</v>
      </c>
      <c r="BS24" s="95">
        <v>0</v>
      </c>
      <c r="BT24" s="95">
        <v>0</v>
      </c>
      <c r="BU24" s="95">
        <v>0</v>
      </c>
      <c r="BV24" s="95">
        <v>0</v>
      </c>
      <c r="BW24" s="95">
        <v>0</v>
      </c>
      <c r="BX24" s="95">
        <v>0</v>
      </c>
      <c r="BY24" s="95">
        <v>0</v>
      </c>
      <c r="BZ24" s="95">
        <v>0</v>
      </c>
      <c r="CA24" s="95">
        <v>0</v>
      </c>
      <c r="CB24" s="95">
        <v>0</v>
      </c>
      <c r="CC24" s="95">
        <v>0</v>
      </c>
      <c r="CD24" s="95">
        <v>0</v>
      </c>
      <c r="CE24" s="95">
        <v>0</v>
      </c>
      <c r="CF24" s="95">
        <v>0</v>
      </c>
      <c r="CG24" s="95">
        <v>0</v>
      </c>
      <c r="CH24" s="95">
        <v>0</v>
      </c>
      <c r="CI24" s="95">
        <v>0</v>
      </c>
      <c r="CJ24" s="95">
        <v>0</v>
      </c>
      <c r="CK24" s="95">
        <v>0</v>
      </c>
      <c r="CL24" s="95">
        <v>0</v>
      </c>
      <c r="CM24" s="95">
        <v>0</v>
      </c>
      <c r="CN24" s="95">
        <v>0</v>
      </c>
      <c r="CO24" s="95">
        <v>0</v>
      </c>
      <c r="CP24" s="95">
        <v>0</v>
      </c>
      <c r="CQ24" s="95">
        <v>0</v>
      </c>
      <c r="CR24" s="95">
        <v>0</v>
      </c>
      <c r="CS24" s="95">
        <v>0</v>
      </c>
      <c r="CT24" s="95">
        <v>0</v>
      </c>
      <c r="CU24" s="95">
        <v>0</v>
      </c>
      <c r="CV24" s="95">
        <v>0</v>
      </c>
      <c r="CW24" s="95">
        <v>0</v>
      </c>
      <c r="CX24" s="95">
        <v>0</v>
      </c>
      <c r="CY24" s="95">
        <v>0</v>
      </c>
      <c r="CZ24" s="95">
        <v>0</v>
      </c>
      <c r="DA24" s="95">
        <v>0</v>
      </c>
      <c r="DB24" s="95">
        <v>0</v>
      </c>
      <c r="DC24" s="95">
        <v>0</v>
      </c>
      <c r="DD24" s="95">
        <v>0</v>
      </c>
      <c r="DE24" s="95">
        <v>0</v>
      </c>
      <c r="DF24" s="95">
        <v>0</v>
      </c>
      <c r="DG24" s="95">
        <v>0</v>
      </c>
      <c r="DH24" s="95">
        <v>0</v>
      </c>
      <c r="DI24" s="95">
        <v>0</v>
      </c>
    </row>
    <row r="25" spans="1:113" ht="20.100000000000001" customHeight="1" x14ac:dyDescent="0.15">
      <c r="A25" s="93" t="s">
        <v>37</v>
      </c>
      <c r="B25" s="93" t="s">
        <v>37</v>
      </c>
      <c r="C25" s="93" t="s">
        <v>37</v>
      </c>
      <c r="D25" s="93" t="s">
        <v>293</v>
      </c>
      <c r="E25" s="94">
        <f t="shared" si="0"/>
        <v>75</v>
      </c>
      <c r="F25" s="94">
        <v>75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5">
        <v>0</v>
      </c>
      <c r="P25" s="95">
        <v>0</v>
      </c>
      <c r="Q25" s="95">
        <v>75</v>
      </c>
      <c r="R25" s="95">
        <v>0</v>
      </c>
      <c r="S25" s="95">
        <v>0</v>
      </c>
      <c r="T25" s="95">
        <v>0</v>
      </c>
      <c r="U25" s="95">
        <v>0</v>
      </c>
      <c r="V25" s="95">
        <v>0</v>
      </c>
      <c r="W25" s="95">
        <v>0</v>
      </c>
      <c r="X25" s="95">
        <v>0</v>
      </c>
      <c r="Y25" s="95">
        <v>0</v>
      </c>
      <c r="Z25" s="95">
        <v>0</v>
      </c>
      <c r="AA25" s="95">
        <v>0</v>
      </c>
      <c r="AB25" s="95">
        <v>0</v>
      </c>
      <c r="AC25" s="95">
        <v>0</v>
      </c>
      <c r="AD25" s="95">
        <v>0</v>
      </c>
      <c r="AE25" s="95">
        <v>0</v>
      </c>
      <c r="AF25" s="95">
        <v>0</v>
      </c>
      <c r="AG25" s="95">
        <v>0</v>
      </c>
      <c r="AH25" s="95">
        <v>0</v>
      </c>
      <c r="AI25" s="95">
        <v>0</v>
      </c>
      <c r="AJ25" s="95">
        <v>0</v>
      </c>
      <c r="AK25" s="95">
        <v>0</v>
      </c>
      <c r="AL25" s="95">
        <v>0</v>
      </c>
      <c r="AM25" s="95">
        <v>0</v>
      </c>
      <c r="AN25" s="95">
        <v>0</v>
      </c>
      <c r="AO25" s="95">
        <v>0</v>
      </c>
      <c r="AP25" s="95">
        <v>0</v>
      </c>
      <c r="AQ25" s="95">
        <v>0</v>
      </c>
      <c r="AR25" s="95">
        <v>0</v>
      </c>
      <c r="AS25" s="95">
        <v>0</v>
      </c>
      <c r="AT25" s="95">
        <v>0</v>
      </c>
      <c r="AU25" s="95">
        <v>0</v>
      </c>
      <c r="AV25" s="95">
        <v>0</v>
      </c>
      <c r="AW25" s="95">
        <v>0</v>
      </c>
      <c r="AX25" s="95">
        <v>0</v>
      </c>
      <c r="AY25" s="95">
        <v>0</v>
      </c>
      <c r="AZ25" s="95">
        <v>0</v>
      </c>
      <c r="BA25" s="95">
        <v>0</v>
      </c>
      <c r="BB25" s="95">
        <v>0</v>
      </c>
      <c r="BC25" s="95">
        <v>0</v>
      </c>
      <c r="BD25" s="95">
        <v>0</v>
      </c>
      <c r="BE25" s="95">
        <v>0</v>
      </c>
      <c r="BF25" s="95">
        <v>0</v>
      </c>
      <c r="BG25" s="95">
        <v>0</v>
      </c>
      <c r="BH25" s="95">
        <v>0</v>
      </c>
      <c r="BI25" s="95">
        <v>0</v>
      </c>
      <c r="BJ25" s="95">
        <v>0</v>
      </c>
      <c r="BK25" s="95">
        <v>0</v>
      </c>
      <c r="BL25" s="95">
        <v>0</v>
      </c>
      <c r="BM25" s="95">
        <v>0</v>
      </c>
      <c r="BN25" s="95">
        <v>0</v>
      </c>
      <c r="BO25" s="95">
        <v>0</v>
      </c>
      <c r="BP25" s="95">
        <v>0</v>
      </c>
      <c r="BQ25" s="95">
        <v>0</v>
      </c>
      <c r="BR25" s="95">
        <v>0</v>
      </c>
      <c r="BS25" s="95">
        <v>0</v>
      </c>
      <c r="BT25" s="95">
        <v>0</v>
      </c>
      <c r="BU25" s="95">
        <v>0</v>
      </c>
      <c r="BV25" s="95">
        <v>0</v>
      </c>
      <c r="BW25" s="95">
        <v>0</v>
      </c>
      <c r="BX25" s="95">
        <v>0</v>
      </c>
      <c r="BY25" s="95">
        <v>0</v>
      </c>
      <c r="BZ25" s="95">
        <v>0</v>
      </c>
      <c r="CA25" s="95">
        <v>0</v>
      </c>
      <c r="CB25" s="95">
        <v>0</v>
      </c>
      <c r="CC25" s="95">
        <v>0</v>
      </c>
      <c r="CD25" s="95">
        <v>0</v>
      </c>
      <c r="CE25" s="95">
        <v>0</v>
      </c>
      <c r="CF25" s="95">
        <v>0</v>
      </c>
      <c r="CG25" s="95">
        <v>0</v>
      </c>
      <c r="CH25" s="95">
        <v>0</v>
      </c>
      <c r="CI25" s="95">
        <v>0</v>
      </c>
      <c r="CJ25" s="95">
        <v>0</v>
      </c>
      <c r="CK25" s="95">
        <v>0</v>
      </c>
      <c r="CL25" s="95">
        <v>0</v>
      </c>
      <c r="CM25" s="95">
        <v>0</v>
      </c>
      <c r="CN25" s="95">
        <v>0</v>
      </c>
      <c r="CO25" s="95">
        <v>0</v>
      </c>
      <c r="CP25" s="95">
        <v>0</v>
      </c>
      <c r="CQ25" s="95">
        <v>0</v>
      </c>
      <c r="CR25" s="95">
        <v>0</v>
      </c>
      <c r="CS25" s="95">
        <v>0</v>
      </c>
      <c r="CT25" s="95">
        <v>0</v>
      </c>
      <c r="CU25" s="95">
        <v>0</v>
      </c>
      <c r="CV25" s="95">
        <v>0</v>
      </c>
      <c r="CW25" s="95">
        <v>0</v>
      </c>
      <c r="CX25" s="95">
        <v>0</v>
      </c>
      <c r="CY25" s="95">
        <v>0</v>
      </c>
      <c r="CZ25" s="95">
        <v>0</v>
      </c>
      <c r="DA25" s="95">
        <v>0</v>
      </c>
      <c r="DB25" s="95">
        <v>0</v>
      </c>
      <c r="DC25" s="95">
        <v>0</v>
      </c>
      <c r="DD25" s="95">
        <v>0</v>
      </c>
      <c r="DE25" s="95">
        <v>0</v>
      </c>
      <c r="DF25" s="95">
        <v>0</v>
      </c>
      <c r="DG25" s="95">
        <v>0</v>
      </c>
      <c r="DH25" s="95">
        <v>0</v>
      </c>
      <c r="DI25" s="95">
        <v>0</v>
      </c>
    </row>
    <row r="26" spans="1:113" ht="20.100000000000001" customHeight="1" x14ac:dyDescent="0.15">
      <c r="A26" s="93" t="s">
        <v>37</v>
      </c>
      <c r="B26" s="93" t="s">
        <v>37</v>
      </c>
      <c r="C26" s="93" t="s">
        <v>37</v>
      </c>
      <c r="D26" s="93" t="s">
        <v>294</v>
      </c>
      <c r="E26" s="94">
        <f t="shared" si="0"/>
        <v>75</v>
      </c>
      <c r="F26" s="94">
        <v>75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5">
        <v>0</v>
      </c>
      <c r="P26" s="95">
        <v>0</v>
      </c>
      <c r="Q26" s="95">
        <v>75</v>
      </c>
      <c r="R26" s="95">
        <v>0</v>
      </c>
      <c r="S26" s="95">
        <v>0</v>
      </c>
      <c r="T26" s="95">
        <v>0</v>
      </c>
      <c r="U26" s="95">
        <v>0</v>
      </c>
      <c r="V26" s="95">
        <v>0</v>
      </c>
      <c r="W26" s="95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0</v>
      </c>
      <c r="AE26" s="95">
        <v>0</v>
      </c>
      <c r="AF26" s="95">
        <v>0</v>
      </c>
      <c r="AG26" s="95">
        <v>0</v>
      </c>
      <c r="AH26" s="95">
        <v>0</v>
      </c>
      <c r="AI26" s="95">
        <v>0</v>
      </c>
      <c r="AJ26" s="95">
        <v>0</v>
      </c>
      <c r="AK26" s="95">
        <v>0</v>
      </c>
      <c r="AL26" s="95">
        <v>0</v>
      </c>
      <c r="AM26" s="95">
        <v>0</v>
      </c>
      <c r="AN26" s="95">
        <v>0</v>
      </c>
      <c r="AO26" s="95">
        <v>0</v>
      </c>
      <c r="AP26" s="95">
        <v>0</v>
      </c>
      <c r="AQ26" s="95">
        <v>0</v>
      </c>
      <c r="AR26" s="95">
        <v>0</v>
      </c>
      <c r="AS26" s="95">
        <v>0</v>
      </c>
      <c r="AT26" s="95">
        <v>0</v>
      </c>
      <c r="AU26" s="95">
        <v>0</v>
      </c>
      <c r="AV26" s="95">
        <v>0</v>
      </c>
      <c r="AW26" s="95">
        <v>0</v>
      </c>
      <c r="AX26" s="95">
        <v>0</v>
      </c>
      <c r="AY26" s="95">
        <v>0</v>
      </c>
      <c r="AZ26" s="95">
        <v>0</v>
      </c>
      <c r="BA26" s="95">
        <v>0</v>
      </c>
      <c r="BB26" s="95">
        <v>0</v>
      </c>
      <c r="BC26" s="95">
        <v>0</v>
      </c>
      <c r="BD26" s="95">
        <v>0</v>
      </c>
      <c r="BE26" s="95">
        <v>0</v>
      </c>
      <c r="BF26" s="95">
        <v>0</v>
      </c>
      <c r="BG26" s="95">
        <v>0</v>
      </c>
      <c r="BH26" s="95">
        <v>0</v>
      </c>
      <c r="BI26" s="95">
        <v>0</v>
      </c>
      <c r="BJ26" s="95">
        <v>0</v>
      </c>
      <c r="BK26" s="95">
        <v>0</v>
      </c>
      <c r="BL26" s="95">
        <v>0</v>
      </c>
      <c r="BM26" s="95">
        <v>0</v>
      </c>
      <c r="BN26" s="95">
        <v>0</v>
      </c>
      <c r="BO26" s="95">
        <v>0</v>
      </c>
      <c r="BP26" s="95">
        <v>0</v>
      </c>
      <c r="BQ26" s="95">
        <v>0</v>
      </c>
      <c r="BR26" s="95">
        <v>0</v>
      </c>
      <c r="BS26" s="95">
        <v>0</v>
      </c>
      <c r="BT26" s="95">
        <v>0</v>
      </c>
      <c r="BU26" s="95">
        <v>0</v>
      </c>
      <c r="BV26" s="95">
        <v>0</v>
      </c>
      <c r="BW26" s="95">
        <v>0</v>
      </c>
      <c r="BX26" s="95">
        <v>0</v>
      </c>
      <c r="BY26" s="95">
        <v>0</v>
      </c>
      <c r="BZ26" s="95">
        <v>0</v>
      </c>
      <c r="CA26" s="95">
        <v>0</v>
      </c>
      <c r="CB26" s="95">
        <v>0</v>
      </c>
      <c r="CC26" s="95">
        <v>0</v>
      </c>
      <c r="CD26" s="95">
        <v>0</v>
      </c>
      <c r="CE26" s="95">
        <v>0</v>
      </c>
      <c r="CF26" s="95">
        <v>0</v>
      </c>
      <c r="CG26" s="95">
        <v>0</v>
      </c>
      <c r="CH26" s="95">
        <v>0</v>
      </c>
      <c r="CI26" s="95">
        <v>0</v>
      </c>
      <c r="CJ26" s="95">
        <v>0</v>
      </c>
      <c r="CK26" s="95">
        <v>0</v>
      </c>
      <c r="CL26" s="95">
        <v>0</v>
      </c>
      <c r="CM26" s="95">
        <v>0</v>
      </c>
      <c r="CN26" s="95">
        <v>0</v>
      </c>
      <c r="CO26" s="95">
        <v>0</v>
      </c>
      <c r="CP26" s="95">
        <v>0</v>
      </c>
      <c r="CQ26" s="95">
        <v>0</v>
      </c>
      <c r="CR26" s="95">
        <v>0</v>
      </c>
      <c r="CS26" s="95">
        <v>0</v>
      </c>
      <c r="CT26" s="95">
        <v>0</v>
      </c>
      <c r="CU26" s="95">
        <v>0</v>
      </c>
      <c r="CV26" s="95">
        <v>0</v>
      </c>
      <c r="CW26" s="95">
        <v>0</v>
      </c>
      <c r="CX26" s="95">
        <v>0</v>
      </c>
      <c r="CY26" s="95">
        <v>0</v>
      </c>
      <c r="CZ26" s="95">
        <v>0</v>
      </c>
      <c r="DA26" s="95">
        <v>0</v>
      </c>
      <c r="DB26" s="95">
        <v>0</v>
      </c>
      <c r="DC26" s="95">
        <v>0</v>
      </c>
      <c r="DD26" s="95">
        <v>0</v>
      </c>
      <c r="DE26" s="95">
        <v>0</v>
      </c>
      <c r="DF26" s="95">
        <v>0</v>
      </c>
      <c r="DG26" s="95">
        <v>0</v>
      </c>
      <c r="DH26" s="95">
        <v>0</v>
      </c>
      <c r="DI26" s="95">
        <v>0</v>
      </c>
    </row>
    <row r="27" spans="1:113" ht="20.100000000000001" customHeight="1" x14ac:dyDescent="0.15">
      <c r="A27" s="93" t="s">
        <v>104</v>
      </c>
      <c r="B27" s="93" t="s">
        <v>88</v>
      </c>
      <c r="C27" s="93" t="s">
        <v>102</v>
      </c>
      <c r="D27" s="93" t="s">
        <v>295</v>
      </c>
      <c r="E27" s="94">
        <f t="shared" si="0"/>
        <v>75</v>
      </c>
      <c r="F27" s="94">
        <v>75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5">
        <v>0</v>
      </c>
      <c r="P27" s="95">
        <v>0</v>
      </c>
      <c r="Q27" s="95">
        <v>75</v>
      </c>
      <c r="R27" s="95">
        <v>0</v>
      </c>
      <c r="S27" s="95">
        <v>0</v>
      </c>
      <c r="T27" s="95">
        <v>0</v>
      </c>
      <c r="U27" s="95">
        <v>0</v>
      </c>
      <c r="V27" s="95">
        <v>0</v>
      </c>
      <c r="W27" s="95">
        <v>0</v>
      </c>
      <c r="X27" s="95">
        <v>0</v>
      </c>
      <c r="Y27" s="95">
        <v>0</v>
      </c>
      <c r="Z27" s="95">
        <v>0</v>
      </c>
      <c r="AA27" s="95">
        <v>0</v>
      </c>
      <c r="AB27" s="95">
        <v>0</v>
      </c>
      <c r="AC27" s="95">
        <v>0</v>
      </c>
      <c r="AD27" s="95">
        <v>0</v>
      </c>
      <c r="AE27" s="95">
        <v>0</v>
      </c>
      <c r="AF27" s="95">
        <v>0</v>
      </c>
      <c r="AG27" s="95">
        <v>0</v>
      </c>
      <c r="AH27" s="95">
        <v>0</v>
      </c>
      <c r="AI27" s="95">
        <v>0</v>
      </c>
      <c r="AJ27" s="95">
        <v>0</v>
      </c>
      <c r="AK27" s="95">
        <v>0</v>
      </c>
      <c r="AL27" s="95">
        <v>0</v>
      </c>
      <c r="AM27" s="95">
        <v>0</v>
      </c>
      <c r="AN27" s="95">
        <v>0</v>
      </c>
      <c r="AO27" s="95">
        <v>0</v>
      </c>
      <c r="AP27" s="95">
        <v>0</v>
      </c>
      <c r="AQ27" s="95">
        <v>0</v>
      </c>
      <c r="AR27" s="95">
        <v>0</v>
      </c>
      <c r="AS27" s="95">
        <v>0</v>
      </c>
      <c r="AT27" s="95">
        <v>0</v>
      </c>
      <c r="AU27" s="95">
        <v>0</v>
      </c>
      <c r="AV27" s="95">
        <v>0</v>
      </c>
      <c r="AW27" s="95">
        <v>0</v>
      </c>
      <c r="AX27" s="95">
        <v>0</v>
      </c>
      <c r="AY27" s="95">
        <v>0</v>
      </c>
      <c r="AZ27" s="95">
        <v>0</v>
      </c>
      <c r="BA27" s="95">
        <v>0</v>
      </c>
      <c r="BB27" s="95">
        <v>0</v>
      </c>
      <c r="BC27" s="95">
        <v>0</v>
      </c>
      <c r="BD27" s="95">
        <v>0</v>
      </c>
      <c r="BE27" s="95">
        <v>0</v>
      </c>
      <c r="BF27" s="95">
        <v>0</v>
      </c>
      <c r="BG27" s="95">
        <v>0</v>
      </c>
      <c r="BH27" s="95">
        <v>0</v>
      </c>
      <c r="BI27" s="95">
        <v>0</v>
      </c>
      <c r="BJ27" s="95">
        <v>0</v>
      </c>
      <c r="BK27" s="95">
        <v>0</v>
      </c>
      <c r="BL27" s="95">
        <v>0</v>
      </c>
      <c r="BM27" s="95">
        <v>0</v>
      </c>
      <c r="BN27" s="95">
        <v>0</v>
      </c>
      <c r="BO27" s="95">
        <v>0</v>
      </c>
      <c r="BP27" s="95">
        <v>0</v>
      </c>
      <c r="BQ27" s="95">
        <v>0</v>
      </c>
      <c r="BR27" s="95">
        <v>0</v>
      </c>
      <c r="BS27" s="95">
        <v>0</v>
      </c>
      <c r="BT27" s="95">
        <v>0</v>
      </c>
      <c r="BU27" s="95">
        <v>0</v>
      </c>
      <c r="BV27" s="95">
        <v>0</v>
      </c>
      <c r="BW27" s="95">
        <v>0</v>
      </c>
      <c r="BX27" s="95">
        <v>0</v>
      </c>
      <c r="BY27" s="95">
        <v>0</v>
      </c>
      <c r="BZ27" s="95">
        <v>0</v>
      </c>
      <c r="CA27" s="95">
        <v>0</v>
      </c>
      <c r="CB27" s="95">
        <v>0</v>
      </c>
      <c r="CC27" s="95">
        <v>0</v>
      </c>
      <c r="CD27" s="95">
        <v>0</v>
      </c>
      <c r="CE27" s="95">
        <v>0</v>
      </c>
      <c r="CF27" s="95">
        <v>0</v>
      </c>
      <c r="CG27" s="95">
        <v>0</v>
      </c>
      <c r="CH27" s="95">
        <v>0</v>
      </c>
      <c r="CI27" s="95">
        <v>0</v>
      </c>
      <c r="CJ27" s="95">
        <v>0</v>
      </c>
      <c r="CK27" s="95">
        <v>0</v>
      </c>
      <c r="CL27" s="95">
        <v>0</v>
      </c>
      <c r="CM27" s="95">
        <v>0</v>
      </c>
      <c r="CN27" s="95">
        <v>0</v>
      </c>
      <c r="CO27" s="95">
        <v>0</v>
      </c>
      <c r="CP27" s="95">
        <v>0</v>
      </c>
      <c r="CQ27" s="95">
        <v>0</v>
      </c>
      <c r="CR27" s="95">
        <v>0</v>
      </c>
      <c r="CS27" s="95">
        <v>0</v>
      </c>
      <c r="CT27" s="95">
        <v>0</v>
      </c>
      <c r="CU27" s="95">
        <v>0</v>
      </c>
      <c r="CV27" s="95">
        <v>0</v>
      </c>
      <c r="CW27" s="95">
        <v>0</v>
      </c>
      <c r="CX27" s="95">
        <v>0</v>
      </c>
      <c r="CY27" s="95">
        <v>0</v>
      </c>
      <c r="CZ27" s="95">
        <v>0</v>
      </c>
      <c r="DA27" s="95">
        <v>0</v>
      </c>
      <c r="DB27" s="95">
        <v>0</v>
      </c>
      <c r="DC27" s="95">
        <v>0</v>
      </c>
      <c r="DD27" s="95">
        <v>0</v>
      </c>
      <c r="DE27" s="95">
        <v>0</v>
      </c>
      <c r="DF27" s="95">
        <v>0</v>
      </c>
      <c r="DG27" s="95">
        <v>0</v>
      </c>
      <c r="DH27" s="95">
        <v>0</v>
      </c>
      <c r="DI27" s="95">
        <v>0</v>
      </c>
    </row>
  </sheetData>
  <mergeCells count="123">
    <mergeCell ref="DD4:DI4"/>
    <mergeCell ref="BZ4:CQ4"/>
    <mergeCell ref="CR4:CT4"/>
    <mergeCell ref="CU4:CZ4"/>
    <mergeCell ref="DA4:DC4"/>
    <mergeCell ref="T4:AU4"/>
    <mergeCell ref="AV4:BG4"/>
    <mergeCell ref="BH4:BL4"/>
    <mergeCell ref="BM4:BY4"/>
    <mergeCell ref="A2:DI2"/>
    <mergeCell ref="DI5:DI6"/>
    <mergeCell ref="DF5:DF6"/>
    <mergeCell ref="DG5:DG6"/>
    <mergeCell ref="DH5:DH6"/>
    <mergeCell ref="DE5:DE6"/>
    <mergeCell ref="A5:C5"/>
    <mergeCell ref="A4:D4"/>
    <mergeCell ref="F4:S4"/>
    <mergeCell ref="AA5:AA6"/>
    <mergeCell ref="T5:T6"/>
    <mergeCell ref="Q5:Q6"/>
    <mergeCell ref="R5:R6"/>
    <mergeCell ref="S5:S6"/>
    <mergeCell ref="U5:U6"/>
    <mergeCell ref="V5:V6"/>
    <mergeCell ref="W5:W6"/>
    <mergeCell ref="X5:X6"/>
    <mergeCell ref="Y5:Y6"/>
    <mergeCell ref="Z5:Z6"/>
    <mergeCell ref="AB5:AB6"/>
    <mergeCell ref="AC5:AC6"/>
    <mergeCell ref="AD5:AD6"/>
    <mergeCell ref="D5:D6"/>
    <mergeCell ref="F5:F6"/>
    <mergeCell ref="G5:G6"/>
    <mergeCell ref="H5:H6"/>
    <mergeCell ref="I5:I6"/>
    <mergeCell ref="J5:J6"/>
    <mergeCell ref="E4:E6"/>
    <mergeCell ref="K5:K6"/>
    <mergeCell ref="N5:N6"/>
    <mergeCell ref="O5:O6"/>
    <mergeCell ref="L5:L6"/>
    <mergeCell ref="M5:M6"/>
    <mergeCell ref="P5:P6"/>
    <mergeCell ref="AE5:AE6"/>
    <mergeCell ref="AG5:AG6"/>
    <mergeCell ref="AF5:AF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W5:AW6"/>
    <mergeCell ref="AV5:AV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M5:BM6"/>
    <mergeCell ref="BL5:BL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C5:CC6"/>
    <mergeCell ref="CB5:CB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DB5:DB6"/>
    <mergeCell ref="DC5:DC6"/>
    <mergeCell ref="DD5:DD6"/>
    <mergeCell ref="CX5:CX6"/>
    <mergeCell ref="CO5:CO6"/>
    <mergeCell ref="CP5:CP6"/>
    <mergeCell ref="CQ5:CQ6"/>
    <mergeCell ref="CS5:CS6"/>
    <mergeCell ref="CR5:CR6"/>
    <mergeCell ref="CY5:CY6"/>
    <mergeCell ref="CZ5:CZ6"/>
    <mergeCell ref="DA5:DA6"/>
    <mergeCell ref="CT5:CT6"/>
    <mergeCell ref="CU5:CU6"/>
    <mergeCell ref="CV5:CV6"/>
    <mergeCell ref="CW5:CW6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82" fitToHeight="1000" orientation="landscape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showZeros="0" topLeftCell="A25" workbookViewId="0">
      <selection activeCell="E29" sqref="E29"/>
    </sheetView>
  </sheetViews>
  <sheetFormatPr defaultRowHeight="10.8" x14ac:dyDescent="0.15"/>
  <cols>
    <col min="1" max="2" width="5.5" customWidth="1"/>
    <col min="3" max="3" width="9.125" customWidth="1"/>
    <col min="4" max="4" width="72.875" customWidth="1"/>
    <col min="5" max="7" width="21.875" customWidth="1"/>
  </cols>
  <sheetData>
    <row r="1" spans="1:7" ht="20.100000000000001" customHeight="1" x14ac:dyDescent="0.15">
      <c r="A1" s="11"/>
      <c r="B1" s="11"/>
      <c r="C1" s="11"/>
      <c r="D1" s="96"/>
      <c r="E1" s="11"/>
      <c r="F1" s="11"/>
      <c r="G1" s="8" t="s">
        <v>296</v>
      </c>
    </row>
    <row r="2" spans="1:7" ht="25.5" customHeight="1" x14ac:dyDescent="0.15">
      <c r="A2" s="114" t="s">
        <v>297</v>
      </c>
      <c r="B2" s="114"/>
      <c r="C2" s="114"/>
      <c r="D2" s="114"/>
      <c r="E2" s="114"/>
      <c r="F2" s="114"/>
      <c r="G2" s="114"/>
    </row>
    <row r="3" spans="1:7" ht="20.100000000000001" customHeight="1" x14ac:dyDescent="0.15">
      <c r="A3" s="40" t="s">
        <v>0</v>
      </c>
      <c r="B3" s="41"/>
      <c r="C3" s="41"/>
      <c r="D3" s="41"/>
      <c r="E3" s="42"/>
      <c r="F3" s="42"/>
      <c r="G3" s="8" t="s">
        <v>4</v>
      </c>
    </row>
    <row r="4" spans="1:7" ht="20.100000000000001" customHeight="1" x14ac:dyDescent="0.15">
      <c r="A4" s="148" t="s">
        <v>298</v>
      </c>
      <c r="B4" s="165"/>
      <c r="C4" s="165"/>
      <c r="D4" s="149"/>
      <c r="E4" s="123" t="s">
        <v>108</v>
      </c>
      <c r="F4" s="124"/>
      <c r="G4" s="124"/>
    </row>
    <row r="5" spans="1:7" ht="20.100000000000001" customHeight="1" x14ac:dyDescent="0.15">
      <c r="A5" s="117" t="s">
        <v>68</v>
      </c>
      <c r="B5" s="119"/>
      <c r="C5" s="158" t="s">
        <v>69</v>
      </c>
      <c r="D5" s="120" t="s">
        <v>194</v>
      </c>
      <c r="E5" s="124" t="s">
        <v>58</v>
      </c>
      <c r="F5" s="129" t="s">
        <v>299</v>
      </c>
      <c r="G5" s="167" t="s">
        <v>300</v>
      </c>
    </row>
    <row r="6" spans="1:7" ht="33.75" customHeight="1" x14ac:dyDescent="0.15">
      <c r="A6" s="46" t="s">
        <v>78</v>
      </c>
      <c r="B6" s="48" t="s">
        <v>79</v>
      </c>
      <c r="C6" s="157"/>
      <c r="D6" s="166"/>
      <c r="E6" s="125"/>
      <c r="F6" s="130"/>
      <c r="G6" s="160"/>
    </row>
    <row r="7" spans="1:7" ht="20.100000000000001" customHeight="1" x14ac:dyDescent="0.15">
      <c r="A7" s="51" t="s">
        <v>37</v>
      </c>
      <c r="B7" s="93" t="s">
        <v>37</v>
      </c>
      <c r="C7" s="97" t="s">
        <v>37</v>
      </c>
      <c r="D7" s="51" t="s">
        <v>58</v>
      </c>
      <c r="E7" s="52">
        <f t="shared" ref="E7:E38" si="0">SUM(F7:G7)</f>
        <v>1062.6600000000001</v>
      </c>
      <c r="F7" s="52">
        <v>983.45</v>
      </c>
      <c r="G7" s="53">
        <v>79.209999999999994</v>
      </c>
    </row>
    <row r="8" spans="1:7" ht="20.100000000000001" customHeight="1" x14ac:dyDescent="0.15">
      <c r="A8" s="51" t="s">
        <v>37</v>
      </c>
      <c r="B8" s="93" t="s">
        <v>301</v>
      </c>
      <c r="C8" s="97" t="s">
        <v>37</v>
      </c>
      <c r="D8" s="51" t="s">
        <v>185</v>
      </c>
      <c r="E8" s="52">
        <f t="shared" si="0"/>
        <v>956.35</v>
      </c>
      <c r="F8" s="52">
        <v>956.35</v>
      </c>
      <c r="G8" s="53">
        <v>0</v>
      </c>
    </row>
    <row r="9" spans="1:7" ht="20.100000000000001" customHeight="1" x14ac:dyDescent="0.15">
      <c r="A9" s="51" t="s">
        <v>301</v>
      </c>
      <c r="B9" s="93" t="s">
        <v>169</v>
      </c>
      <c r="C9" s="97" t="s">
        <v>84</v>
      </c>
      <c r="D9" s="51" t="s">
        <v>302</v>
      </c>
      <c r="E9" s="52">
        <f t="shared" si="0"/>
        <v>374.56</v>
      </c>
      <c r="F9" s="52">
        <v>374.56</v>
      </c>
      <c r="G9" s="53">
        <v>0</v>
      </c>
    </row>
    <row r="10" spans="1:7" ht="20.100000000000001" customHeight="1" x14ac:dyDescent="0.15">
      <c r="A10" s="51" t="s">
        <v>301</v>
      </c>
      <c r="B10" s="93" t="s">
        <v>171</v>
      </c>
      <c r="C10" s="97" t="s">
        <v>84</v>
      </c>
      <c r="D10" s="51" t="s">
        <v>303</v>
      </c>
      <c r="E10" s="52">
        <f t="shared" si="0"/>
        <v>46.01</v>
      </c>
      <c r="F10" s="52">
        <v>46.01</v>
      </c>
      <c r="G10" s="53">
        <v>0</v>
      </c>
    </row>
    <row r="11" spans="1:7" ht="20.100000000000001" customHeight="1" x14ac:dyDescent="0.15">
      <c r="A11" s="51" t="s">
        <v>301</v>
      </c>
      <c r="B11" s="93" t="s">
        <v>304</v>
      </c>
      <c r="C11" s="97" t="s">
        <v>84</v>
      </c>
      <c r="D11" s="51" t="s">
        <v>305</v>
      </c>
      <c r="E11" s="52">
        <f t="shared" si="0"/>
        <v>180.36</v>
      </c>
      <c r="F11" s="52">
        <v>180.36</v>
      </c>
      <c r="G11" s="53">
        <v>0</v>
      </c>
    </row>
    <row r="12" spans="1:7" ht="20.100000000000001" customHeight="1" x14ac:dyDescent="0.15">
      <c r="A12" s="51" t="s">
        <v>301</v>
      </c>
      <c r="B12" s="93" t="s">
        <v>306</v>
      </c>
      <c r="C12" s="97" t="s">
        <v>84</v>
      </c>
      <c r="D12" s="51" t="s">
        <v>307</v>
      </c>
      <c r="E12" s="52">
        <f t="shared" si="0"/>
        <v>124</v>
      </c>
      <c r="F12" s="52">
        <v>124</v>
      </c>
      <c r="G12" s="53">
        <v>0</v>
      </c>
    </row>
    <row r="13" spans="1:7" ht="20.100000000000001" customHeight="1" x14ac:dyDescent="0.15">
      <c r="A13" s="51" t="s">
        <v>301</v>
      </c>
      <c r="B13" s="93" t="s">
        <v>308</v>
      </c>
      <c r="C13" s="97" t="s">
        <v>84</v>
      </c>
      <c r="D13" s="51" t="s">
        <v>309</v>
      </c>
      <c r="E13" s="52">
        <f t="shared" si="0"/>
        <v>62</v>
      </c>
      <c r="F13" s="52">
        <v>62</v>
      </c>
      <c r="G13" s="53">
        <v>0</v>
      </c>
    </row>
    <row r="14" spans="1:7" ht="20.100000000000001" customHeight="1" x14ac:dyDescent="0.15">
      <c r="A14" s="51" t="s">
        <v>301</v>
      </c>
      <c r="B14" s="93" t="s">
        <v>310</v>
      </c>
      <c r="C14" s="97" t="s">
        <v>84</v>
      </c>
      <c r="D14" s="51" t="s">
        <v>311</v>
      </c>
      <c r="E14" s="52">
        <f t="shared" si="0"/>
        <v>38</v>
      </c>
      <c r="F14" s="52">
        <v>38</v>
      </c>
      <c r="G14" s="53">
        <v>0</v>
      </c>
    </row>
    <row r="15" spans="1:7" ht="20.100000000000001" customHeight="1" x14ac:dyDescent="0.15">
      <c r="A15" s="51" t="s">
        <v>301</v>
      </c>
      <c r="B15" s="93" t="s">
        <v>312</v>
      </c>
      <c r="C15" s="97" t="s">
        <v>84</v>
      </c>
      <c r="D15" s="51" t="s">
        <v>313</v>
      </c>
      <c r="E15" s="52">
        <f t="shared" si="0"/>
        <v>5.41</v>
      </c>
      <c r="F15" s="52">
        <v>5.41</v>
      </c>
      <c r="G15" s="53">
        <v>0</v>
      </c>
    </row>
    <row r="16" spans="1:7" ht="20.100000000000001" customHeight="1" x14ac:dyDescent="0.15">
      <c r="A16" s="51" t="s">
        <v>301</v>
      </c>
      <c r="B16" s="93" t="s">
        <v>314</v>
      </c>
      <c r="C16" s="97" t="s">
        <v>84</v>
      </c>
      <c r="D16" s="51" t="s">
        <v>315</v>
      </c>
      <c r="E16" s="52">
        <f t="shared" si="0"/>
        <v>75</v>
      </c>
      <c r="F16" s="52">
        <v>75</v>
      </c>
      <c r="G16" s="53">
        <v>0</v>
      </c>
    </row>
    <row r="17" spans="1:7" ht="20.100000000000001" customHeight="1" x14ac:dyDescent="0.15">
      <c r="A17" s="51" t="s">
        <v>301</v>
      </c>
      <c r="B17" s="93" t="s">
        <v>181</v>
      </c>
      <c r="C17" s="97" t="s">
        <v>84</v>
      </c>
      <c r="D17" s="51" t="s">
        <v>316</v>
      </c>
      <c r="E17" s="52">
        <f t="shared" si="0"/>
        <v>51.01</v>
      </c>
      <c r="F17" s="52">
        <v>51.01</v>
      </c>
      <c r="G17" s="53">
        <v>0</v>
      </c>
    </row>
    <row r="18" spans="1:7" ht="20.100000000000001" customHeight="1" x14ac:dyDescent="0.15">
      <c r="A18" s="51" t="s">
        <v>37</v>
      </c>
      <c r="B18" s="93" t="s">
        <v>317</v>
      </c>
      <c r="C18" s="97" t="s">
        <v>37</v>
      </c>
      <c r="D18" s="51" t="s">
        <v>186</v>
      </c>
      <c r="E18" s="52">
        <f t="shared" si="0"/>
        <v>79.209999999999994</v>
      </c>
      <c r="F18" s="52">
        <v>0</v>
      </c>
      <c r="G18" s="53">
        <v>79.209999999999994</v>
      </c>
    </row>
    <row r="19" spans="1:7" ht="20.100000000000001" customHeight="1" x14ac:dyDescent="0.15">
      <c r="A19" s="51" t="s">
        <v>317</v>
      </c>
      <c r="B19" s="93" t="s">
        <v>169</v>
      </c>
      <c r="C19" s="97" t="s">
        <v>84</v>
      </c>
      <c r="D19" s="51" t="s">
        <v>318</v>
      </c>
      <c r="E19" s="52">
        <f t="shared" si="0"/>
        <v>10</v>
      </c>
      <c r="F19" s="52">
        <v>0</v>
      </c>
      <c r="G19" s="53">
        <v>10</v>
      </c>
    </row>
    <row r="20" spans="1:7" ht="20.100000000000001" customHeight="1" x14ac:dyDescent="0.15">
      <c r="A20" s="51" t="s">
        <v>317</v>
      </c>
      <c r="B20" s="93" t="s">
        <v>171</v>
      </c>
      <c r="C20" s="97" t="s">
        <v>84</v>
      </c>
      <c r="D20" s="51" t="s">
        <v>319</v>
      </c>
      <c r="E20" s="52">
        <f t="shared" si="0"/>
        <v>4</v>
      </c>
      <c r="F20" s="52">
        <v>0</v>
      </c>
      <c r="G20" s="53">
        <v>4</v>
      </c>
    </row>
    <row r="21" spans="1:7" ht="20.100000000000001" customHeight="1" x14ac:dyDescent="0.15">
      <c r="A21" s="51" t="s">
        <v>317</v>
      </c>
      <c r="B21" s="93" t="s">
        <v>320</v>
      </c>
      <c r="C21" s="97" t="s">
        <v>84</v>
      </c>
      <c r="D21" s="51" t="s">
        <v>321</v>
      </c>
      <c r="E21" s="52">
        <f t="shared" si="0"/>
        <v>3</v>
      </c>
      <c r="F21" s="52">
        <v>0</v>
      </c>
      <c r="G21" s="53">
        <v>3</v>
      </c>
    </row>
    <row r="22" spans="1:7" ht="20.100000000000001" customHeight="1" x14ac:dyDescent="0.15">
      <c r="A22" s="51" t="s">
        <v>317</v>
      </c>
      <c r="B22" s="93" t="s">
        <v>322</v>
      </c>
      <c r="C22" s="97" t="s">
        <v>84</v>
      </c>
      <c r="D22" s="51" t="s">
        <v>323</v>
      </c>
      <c r="E22" s="52">
        <f t="shared" si="0"/>
        <v>0.4</v>
      </c>
      <c r="F22" s="52">
        <v>0</v>
      </c>
      <c r="G22" s="53">
        <v>0.4</v>
      </c>
    </row>
    <row r="23" spans="1:7" ht="20.100000000000001" customHeight="1" x14ac:dyDescent="0.15">
      <c r="A23" s="51" t="s">
        <v>317</v>
      </c>
      <c r="B23" s="93" t="s">
        <v>179</v>
      </c>
      <c r="C23" s="97" t="s">
        <v>84</v>
      </c>
      <c r="D23" s="51" t="s">
        <v>324</v>
      </c>
      <c r="E23" s="52">
        <f t="shared" si="0"/>
        <v>2.5</v>
      </c>
      <c r="F23" s="52">
        <v>0</v>
      </c>
      <c r="G23" s="53">
        <v>2.5</v>
      </c>
    </row>
    <row r="24" spans="1:7" ht="20.100000000000001" customHeight="1" x14ac:dyDescent="0.15">
      <c r="A24" s="51" t="s">
        <v>317</v>
      </c>
      <c r="B24" s="93" t="s">
        <v>325</v>
      </c>
      <c r="C24" s="97" t="s">
        <v>84</v>
      </c>
      <c r="D24" s="51" t="s">
        <v>326</v>
      </c>
      <c r="E24" s="52">
        <f t="shared" si="0"/>
        <v>7.08</v>
      </c>
      <c r="F24" s="52">
        <v>0</v>
      </c>
      <c r="G24" s="53">
        <v>7.08</v>
      </c>
    </row>
    <row r="25" spans="1:7" ht="20.100000000000001" customHeight="1" x14ac:dyDescent="0.15">
      <c r="A25" s="51" t="s">
        <v>317</v>
      </c>
      <c r="B25" s="93" t="s">
        <v>304</v>
      </c>
      <c r="C25" s="97" t="s">
        <v>84</v>
      </c>
      <c r="D25" s="51" t="s">
        <v>327</v>
      </c>
      <c r="E25" s="52">
        <f t="shared" si="0"/>
        <v>3</v>
      </c>
      <c r="F25" s="52">
        <v>0</v>
      </c>
      <c r="G25" s="53">
        <v>3</v>
      </c>
    </row>
    <row r="26" spans="1:7" ht="20.100000000000001" customHeight="1" x14ac:dyDescent="0.15">
      <c r="A26" s="51" t="s">
        <v>317</v>
      </c>
      <c r="B26" s="93" t="s">
        <v>328</v>
      </c>
      <c r="C26" s="97" t="s">
        <v>84</v>
      </c>
      <c r="D26" s="51" t="s">
        <v>329</v>
      </c>
      <c r="E26" s="52">
        <f t="shared" si="0"/>
        <v>5</v>
      </c>
      <c r="F26" s="52">
        <v>0</v>
      </c>
      <c r="G26" s="53">
        <v>5</v>
      </c>
    </row>
    <row r="27" spans="1:7" ht="20.100000000000001" customHeight="1" x14ac:dyDescent="0.15">
      <c r="A27" s="51" t="s">
        <v>317</v>
      </c>
      <c r="B27" s="93" t="s">
        <v>314</v>
      </c>
      <c r="C27" s="97" t="s">
        <v>84</v>
      </c>
      <c r="D27" s="51" t="s">
        <v>330</v>
      </c>
      <c r="E27" s="52">
        <f t="shared" si="0"/>
        <v>5</v>
      </c>
      <c r="F27" s="52">
        <v>0</v>
      </c>
      <c r="G27" s="53">
        <v>5</v>
      </c>
    </row>
    <row r="28" spans="1:7" ht="20.100000000000001" customHeight="1" x14ac:dyDescent="0.15">
      <c r="A28" s="51" t="s">
        <v>317</v>
      </c>
      <c r="B28" s="93" t="s">
        <v>331</v>
      </c>
      <c r="C28" s="97" t="s">
        <v>84</v>
      </c>
      <c r="D28" s="51" t="s">
        <v>332</v>
      </c>
      <c r="E28" s="52">
        <f t="shared" si="0"/>
        <v>2</v>
      </c>
      <c r="F28" s="52">
        <v>0</v>
      </c>
      <c r="G28" s="53">
        <v>2</v>
      </c>
    </row>
    <row r="29" spans="1:7" ht="20.100000000000001" customHeight="1" x14ac:dyDescent="0.15">
      <c r="A29" s="51" t="s">
        <v>317</v>
      </c>
      <c r="B29" s="93" t="s">
        <v>333</v>
      </c>
      <c r="C29" s="97" t="s">
        <v>84</v>
      </c>
      <c r="D29" s="51" t="s">
        <v>334</v>
      </c>
      <c r="E29" s="52">
        <f t="shared" si="0"/>
        <v>2</v>
      </c>
      <c r="F29" s="52">
        <v>0</v>
      </c>
      <c r="G29" s="53">
        <v>2</v>
      </c>
    </row>
    <row r="30" spans="1:7" ht="20.100000000000001" customHeight="1" x14ac:dyDescent="0.15">
      <c r="A30" s="51" t="s">
        <v>317</v>
      </c>
      <c r="B30" s="93" t="s">
        <v>335</v>
      </c>
      <c r="C30" s="97" t="s">
        <v>84</v>
      </c>
      <c r="D30" s="51" t="s">
        <v>336</v>
      </c>
      <c r="E30" s="52">
        <f t="shared" si="0"/>
        <v>15.5</v>
      </c>
      <c r="F30" s="52">
        <v>0</v>
      </c>
      <c r="G30" s="53">
        <v>15.5</v>
      </c>
    </row>
    <row r="31" spans="1:7" ht="20.100000000000001" customHeight="1" x14ac:dyDescent="0.15">
      <c r="A31" s="51" t="s">
        <v>317</v>
      </c>
      <c r="B31" s="93" t="s">
        <v>337</v>
      </c>
      <c r="C31" s="97" t="s">
        <v>84</v>
      </c>
      <c r="D31" s="51" t="s">
        <v>338</v>
      </c>
      <c r="E31" s="52">
        <f t="shared" si="0"/>
        <v>11.23</v>
      </c>
      <c r="F31" s="52">
        <v>0</v>
      </c>
      <c r="G31" s="53">
        <v>11.23</v>
      </c>
    </row>
    <row r="32" spans="1:7" ht="20.100000000000001" customHeight="1" x14ac:dyDescent="0.15">
      <c r="A32" s="51" t="s">
        <v>317</v>
      </c>
      <c r="B32" s="93" t="s">
        <v>339</v>
      </c>
      <c r="C32" s="97" t="s">
        <v>84</v>
      </c>
      <c r="D32" s="51" t="s">
        <v>340</v>
      </c>
      <c r="E32" s="52">
        <f t="shared" si="0"/>
        <v>6</v>
      </c>
      <c r="F32" s="52">
        <v>0</v>
      </c>
      <c r="G32" s="53">
        <v>6</v>
      </c>
    </row>
    <row r="33" spans="1:7" ht="20.100000000000001" customHeight="1" x14ac:dyDescent="0.15">
      <c r="A33" s="51" t="s">
        <v>317</v>
      </c>
      <c r="B33" s="93" t="s">
        <v>181</v>
      </c>
      <c r="C33" s="97" t="s">
        <v>84</v>
      </c>
      <c r="D33" s="51" t="s">
        <v>341</v>
      </c>
      <c r="E33" s="52">
        <f t="shared" si="0"/>
        <v>2.5</v>
      </c>
      <c r="F33" s="52">
        <v>0</v>
      </c>
      <c r="G33" s="53">
        <v>2.5</v>
      </c>
    </row>
    <row r="34" spans="1:7" ht="20.100000000000001" customHeight="1" x14ac:dyDescent="0.15">
      <c r="A34" s="51" t="s">
        <v>37</v>
      </c>
      <c r="B34" s="93" t="s">
        <v>342</v>
      </c>
      <c r="C34" s="97" t="s">
        <v>37</v>
      </c>
      <c r="D34" s="51" t="s">
        <v>177</v>
      </c>
      <c r="E34" s="52">
        <f t="shared" si="0"/>
        <v>27.1</v>
      </c>
      <c r="F34" s="52">
        <v>27.1</v>
      </c>
      <c r="G34" s="53">
        <v>0</v>
      </c>
    </row>
    <row r="35" spans="1:7" ht="20.100000000000001" customHeight="1" x14ac:dyDescent="0.15">
      <c r="A35" s="51" t="s">
        <v>342</v>
      </c>
      <c r="B35" s="93" t="s">
        <v>169</v>
      </c>
      <c r="C35" s="97" t="s">
        <v>84</v>
      </c>
      <c r="D35" s="51" t="s">
        <v>343</v>
      </c>
      <c r="E35" s="52">
        <f t="shared" si="0"/>
        <v>15.46</v>
      </c>
      <c r="F35" s="52">
        <v>15.46</v>
      </c>
      <c r="G35" s="53">
        <v>0</v>
      </c>
    </row>
    <row r="36" spans="1:7" ht="20.100000000000001" customHeight="1" x14ac:dyDescent="0.15">
      <c r="A36" s="51" t="s">
        <v>342</v>
      </c>
      <c r="B36" s="93" t="s">
        <v>179</v>
      </c>
      <c r="C36" s="97" t="s">
        <v>84</v>
      </c>
      <c r="D36" s="51" t="s">
        <v>344</v>
      </c>
      <c r="E36" s="52">
        <f t="shared" si="0"/>
        <v>9.44</v>
      </c>
      <c r="F36" s="52">
        <v>9.44</v>
      </c>
      <c r="G36" s="53">
        <v>0</v>
      </c>
    </row>
    <row r="37" spans="1:7" ht="20.100000000000001" customHeight="1" x14ac:dyDescent="0.15">
      <c r="A37" s="51" t="s">
        <v>342</v>
      </c>
      <c r="B37" s="93" t="s">
        <v>308</v>
      </c>
      <c r="C37" s="97" t="s">
        <v>84</v>
      </c>
      <c r="D37" s="51" t="s">
        <v>345</v>
      </c>
      <c r="E37" s="52">
        <f t="shared" si="0"/>
        <v>0.24</v>
      </c>
      <c r="F37" s="52">
        <v>0.24</v>
      </c>
      <c r="G37" s="53">
        <v>0</v>
      </c>
    </row>
    <row r="38" spans="1:7" ht="20.100000000000001" customHeight="1" x14ac:dyDescent="0.15">
      <c r="A38" s="51" t="s">
        <v>342</v>
      </c>
      <c r="B38" s="93" t="s">
        <v>181</v>
      </c>
      <c r="C38" s="97" t="s">
        <v>84</v>
      </c>
      <c r="D38" s="51" t="s">
        <v>346</v>
      </c>
      <c r="E38" s="52">
        <f t="shared" si="0"/>
        <v>1.96</v>
      </c>
      <c r="F38" s="52">
        <v>1.96</v>
      </c>
      <c r="G38" s="53">
        <v>0</v>
      </c>
    </row>
  </sheetData>
  <mergeCells count="9">
    <mergeCell ref="A2:G2"/>
    <mergeCell ref="A4:D4"/>
    <mergeCell ref="A5:B5"/>
    <mergeCell ref="D5:D6"/>
    <mergeCell ref="C5:C6"/>
    <mergeCell ref="E4:G4"/>
    <mergeCell ref="E5:E6"/>
    <mergeCell ref="F5:F6"/>
    <mergeCell ref="G5:G6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fitToHeight="1000" orientation="landscape" r:id="rId1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showZeros="0" workbookViewId="0"/>
  </sheetViews>
  <sheetFormatPr defaultRowHeight="10.8" x14ac:dyDescent="0.15"/>
  <cols>
    <col min="1" max="3" width="5.625" customWidth="1"/>
    <col min="4" max="4" width="17" customWidth="1"/>
    <col min="5" max="5" width="92.375" customWidth="1"/>
    <col min="6" max="6" width="25" customWidth="1"/>
  </cols>
  <sheetData>
    <row r="1" spans="1:6" ht="20.100000000000001" customHeight="1" x14ac:dyDescent="0.15">
      <c r="A1" s="36"/>
      <c r="B1" s="37"/>
      <c r="C1" s="37"/>
      <c r="D1" s="37"/>
      <c r="E1" s="37"/>
      <c r="F1" s="84" t="s">
        <v>347</v>
      </c>
    </row>
    <row r="2" spans="1:6" ht="20.100000000000001" customHeight="1" x14ac:dyDescent="0.15">
      <c r="A2" s="114" t="s">
        <v>348</v>
      </c>
      <c r="B2" s="114"/>
      <c r="C2" s="114"/>
      <c r="D2" s="114"/>
      <c r="E2" s="114"/>
      <c r="F2" s="114"/>
    </row>
    <row r="3" spans="1:6" ht="20.100000000000001" customHeight="1" x14ac:dyDescent="0.15">
      <c r="A3" s="40" t="s">
        <v>0</v>
      </c>
      <c r="B3" s="41"/>
      <c r="C3" s="41"/>
      <c r="D3" s="92"/>
      <c r="E3" s="92"/>
      <c r="F3" s="8" t="s">
        <v>4</v>
      </c>
    </row>
    <row r="4" spans="1:6" ht="20.100000000000001" customHeight="1" x14ac:dyDescent="0.15">
      <c r="A4" s="117" t="s">
        <v>68</v>
      </c>
      <c r="B4" s="118"/>
      <c r="C4" s="119"/>
      <c r="D4" s="168" t="s">
        <v>69</v>
      </c>
      <c r="E4" s="161" t="s">
        <v>349</v>
      </c>
      <c r="F4" s="129" t="s">
        <v>71</v>
      </c>
    </row>
    <row r="5" spans="1:6" ht="20.100000000000001" customHeight="1" x14ac:dyDescent="0.15">
      <c r="A5" s="47" t="s">
        <v>78</v>
      </c>
      <c r="B5" s="46" t="s">
        <v>79</v>
      </c>
      <c r="C5" s="48" t="s">
        <v>80</v>
      </c>
      <c r="D5" s="169"/>
      <c r="E5" s="161"/>
      <c r="F5" s="129"/>
    </row>
    <row r="6" spans="1:6" ht="20.100000000000001" customHeight="1" x14ac:dyDescent="0.15">
      <c r="A6" s="93" t="s">
        <v>37</v>
      </c>
      <c r="B6" s="93" t="s">
        <v>37</v>
      </c>
      <c r="C6" s="93" t="s">
        <v>37</v>
      </c>
      <c r="D6" s="98" t="s">
        <v>37</v>
      </c>
      <c r="E6" s="98" t="s">
        <v>58</v>
      </c>
      <c r="F6" s="99">
        <v>1808.57</v>
      </c>
    </row>
    <row r="7" spans="1:6" ht="20.100000000000001" customHeight="1" x14ac:dyDescent="0.15">
      <c r="A7" s="93" t="s">
        <v>37</v>
      </c>
      <c r="B7" s="93" t="s">
        <v>37</v>
      </c>
      <c r="C7" s="93" t="s">
        <v>37</v>
      </c>
      <c r="D7" s="98" t="s">
        <v>37</v>
      </c>
      <c r="E7" s="98" t="s">
        <v>93</v>
      </c>
      <c r="F7" s="99">
        <v>292.64</v>
      </c>
    </row>
    <row r="8" spans="1:6" ht="20.100000000000001" customHeight="1" x14ac:dyDescent="0.15">
      <c r="A8" s="93" t="s">
        <v>86</v>
      </c>
      <c r="B8" s="93" t="s">
        <v>82</v>
      </c>
      <c r="C8" s="93" t="s">
        <v>88</v>
      </c>
      <c r="D8" s="98" t="s">
        <v>84</v>
      </c>
      <c r="E8" s="98" t="s">
        <v>350</v>
      </c>
      <c r="F8" s="99">
        <v>292.64</v>
      </c>
    </row>
    <row r="9" spans="1:6" ht="20.100000000000001" customHeight="1" x14ac:dyDescent="0.15">
      <c r="A9" s="93" t="s">
        <v>37</v>
      </c>
      <c r="B9" s="93" t="s">
        <v>37</v>
      </c>
      <c r="C9" s="93" t="s">
        <v>37</v>
      </c>
      <c r="D9" s="98" t="s">
        <v>37</v>
      </c>
      <c r="E9" s="98" t="s">
        <v>95</v>
      </c>
      <c r="F9" s="99">
        <v>1100</v>
      </c>
    </row>
    <row r="10" spans="1:6" ht="20.100000000000001" customHeight="1" x14ac:dyDescent="0.15">
      <c r="A10" s="93" t="s">
        <v>86</v>
      </c>
      <c r="B10" s="93" t="s">
        <v>82</v>
      </c>
      <c r="C10" s="93" t="s">
        <v>94</v>
      </c>
      <c r="D10" s="98" t="s">
        <v>84</v>
      </c>
      <c r="E10" s="98" t="s">
        <v>351</v>
      </c>
      <c r="F10" s="99">
        <v>1000</v>
      </c>
    </row>
    <row r="11" spans="1:6" ht="20.100000000000001" customHeight="1" x14ac:dyDescent="0.15">
      <c r="A11" s="93" t="s">
        <v>86</v>
      </c>
      <c r="B11" s="93" t="s">
        <v>82</v>
      </c>
      <c r="C11" s="93" t="s">
        <v>94</v>
      </c>
      <c r="D11" s="98" t="s">
        <v>84</v>
      </c>
      <c r="E11" s="98" t="s">
        <v>352</v>
      </c>
      <c r="F11" s="99">
        <v>100</v>
      </c>
    </row>
    <row r="12" spans="1:6" ht="20.100000000000001" customHeight="1" x14ac:dyDescent="0.15">
      <c r="A12" s="93" t="s">
        <v>37</v>
      </c>
      <c r="B12" s="93" t="s">
        <v>37</v>
      </c>
      <c r="C12" s="93" t="s">
        <v>37</v>
      </c>
      <c r="D12" s="98" t="s">
        <v>37</v>
      </c>
      <c r="E12" s="98" t="s">
        <v>97</v>
      </c>
      <c r="F12" s="99">
        <v>115.93</v>
      </c>
    </row>
    <row r="13" spans="1:6" ht="20.100000000000001" customHeight="1" x14ac:dyDescent="0.15">
      <c r="A13" s="93" t="s">
        <v>86</v>
      </c>
      <c r="B13" s="93" t="s">
        <v>82</v>
      </c>
      <c r="C13" s="93" t="s">
        <v>96</v>
      </c>
      <c r="D13" s="98" t="s">
        <v>84</v>
      </c>
      <c r="E13" s="98" t="s">
        <v>353</v>
      </c>
      <c r="F13" s="99">
        <v>30</v>
      </c>
    </row>
    <row r="14" spans="1:6" ht="20.100000000000001" customHeight="1" x14ac:dyDescent="0.15">
      <c r="A14" s="93" t="s">
        <v>86</v>
      </c>
      <c r="B14" s="93" t="s">
        <v>82</v>
      </c>
      <c r="C14" s="93" t="s">
        <v>96</v>
      </c>
      <c r="D14" s="98" t="s">
        <v>84</v>
      </c>
      <c r="E14" s="98" t="s">
        <v>354</v>
      </c>
      <c r="F14" s="99">
        <v>85.93</v>
      </c>
    </row>
    <row r="15" spans="1:6" ht="20.100000000000001" customHeight="1" x14ac:dyDescent="0.15">
      <c r="A15" s="93" t="s">
        <v>37</v>
      </c>
      <c r="B15" s="93" t="s">
        <v>37</v>
      </c>
      <c r="C15" s="93" t="s">
        <v>37</v>
      </c>
      <c r="D15" s="98" t="s">
        <v>37</v>
      </c>
      <c r="E15" s="98" t="s">
        <v>103</v>
      </c>
      <c r="F15" s="99">
        <v>300</v>
      </c>
    </row>
    <row r="16" spans="1:6" ht="20.100000000000001" customHeight="1" x14ac:dyDescent="0.15">
      <c r="A16" s="93" t="s">
        <v>98</v>
      </c>
      <c r="B16" s="93" t="s">
        <v>101</v>
      </c>
      <c r="C16" s="93" t="s">
        <v>102</v>
      </c>
      <c r="D16" s="98" t="s">
        <v>84</v>
      </c>
      <c r="E16" s="98" t="s">
        <v>355</v>
      </c>
      <c r="F16" s="99">
        <v>300</v>
      </c>
    </row>
  </sheetData>
  <mergeCells count="5">
    <mergeCell ref="D4:D5"/>
    <mergeCell ref="E4:E5"/>
    <mergeCell ref="A2:F2"/>
    <mergeCell ref="F4:F5"/>
    <mergeCell ref="A4:C4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10" fitToHeight="1000" orientation="landscape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16</vt:i4>
      </vt:variant>
    </vt:vector>
  </HeadingPairs>
  <TitlesOfParts>
    <vt:vector size="3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'3-2'!Print_Area</vt:lpstr>
      <vt:lpstr>'4'!Print_Area</vt:lpstr>
      <vt:lpstr>'5'!Print_Area</vt:lpstr>
      <vt:lpstr>'1'!Print_Titles</vt:lpstr>
      <vt:lpstr>'1-1'!Print_Titles</vt:lpstr>
      <vt:lpstr>'1-2'!Print_Titles</vt:lpstr>
      <vt:lpstr>'2'!Print_Titles</vt:lpstr>
      <vt:lpstr>'2-1'!Print_Titles</vt:lpstr>
      <vt:lpstr>'3'!Print_Titles</vt:lpstr>
      <vt:lpstr>'3-1'!Print_Titles</vt:lpstr>
      <vt:lpstr>'3-2'!Print_Titles</vt:lpstr>
      <vt:lpstr>'3-3'!Print_Titles</vt:lpstr>
      <vt:lpstr>'4'!Print_Titles</vt:lpstr>
      <vt:lpstr>'4-1'!Print_Titles</vt:lpstr>
      <vt:lpstr>'5'!Print_Titles</vt:lpstr>
      <vt:lpstr>封面!Print_Titles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</cp:lastModifiedBy>
  <dcterms:modified xsi:type="dcterms:W3CDTF">2021-03-26T03:28:03Z</dcterms:modified>
</cp:coreProperties>
</file>